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020" windowWidth="15330" windowHeight="6240" activeTab="0"/>
  </bookViews>
  <sheets>
    <sheet name="フォーム" sheetId="1" r:id="rId1"/>
    <sheet name="ワーク" sheetId="2" r:id="rId2"/>
    <sheet name="データ" sheetId="3" r:id="rId3"/>
  </sheets>
  <definedNames>
    <definedName name="一覧">INDIRECT("'データ'!$"&amp;IF('ワーク'!$B$5=1,"A",IF('ワーク'!$B$5=2,"D","I"))&amp;"$2:"&amp;ADDRESS(IF('ワーク'!$B$5=1,COUNTA('データ'!$A:$A),IF('ワーク'!$B$5=2,COUNTA('データ'!$D:$D),COUNTA('データ'!$I:$I))),IF('ワーク'!$B$5=1,1,IF('ワーク'!$B$5=2,4,9))))</definedName>
    <definedName name="検索データ">INDIRECT(IF('ワーク'!$B$5=1,"'データ'!$A$2:"&amp;ADDRESS(COUNTA('データ'!$A:$A),2),IF('ワーク'!$B$5=2,"'データ'!$D$2:"&amp;ADDRESS(COUNTA('データ'!$D:$D),7),"'データ'!$I$2:"&amp;ADDRESS(COUNTA('データ'!$I:$I),10))))</definedName>
  </definedNames>
  <calcPr fullCalcOnLoad="1"/>
</workbook>
</file>

<file path=xl/comments1.xml><?xml version="1.0" encoding="utf-8"?>
<comments xmlns="http://schemas.openxmlformats.org/spreadsheetml/2006/main">
  <authors>
    <author>ILI</author>
  </authors>
  <commentList>
    <comment ref="C10" authorId="0">
      <text>
        <r>
          <rPr>
            <b/>
            <sz val="9"/>
            <rFont val="ＭＳ Ｐゴシック"/>
            <family val="3"/>
          </rPr>
          <t>=INDEX(ワーク!B2:B4,ワーク!B5)</t>
        </r>
      </text>
    </comment>
    <comment ref="C11" authorId="0">
      <text>
        <r>
          <rPr>
            <b/>
            <sz val="9"/>
            <rFont val="ＭＳ Ｐゴシック"/>
            <family val="3"/>
          </rPr>
          <t>=IF(ワーク!$B$5=1,データ!$B$1,IF(ワーク!$B$5=2,データ!$E$1,データ!$J$1))</t>
        </r>
      </text>
    </comment>
    <comment ref="C12" authorId="0">
      <text>
        <r>
          <rPr>
            <b/>
            <sz val="9"/>
            <rFont val="ＭＳ Ｐゴシック"/>
            <family val="3"/>
          </rPr>
          <t>=IF(ワーク!$B$5=2,データ!$F$1,"")</t>
        </r>
      </text>
    </comment>
    <comment ref="C13" authorId="0">
      <text>
        <r>
          <rPr>
            <b/>
            <sz val="9"/>
            <rFont val="ＭＳ Ｐゴシック"/>
            <family val="3"/>
          </rPr>
          <t>=IF(ワーク!$B$5=2,データ!$G$1,"")</t>
        </r>
      </text>
    </comment>
    <comment ref="B7" authorId="0">
      <text>
        <r>
          <rPr>
            <b/>
            <sz val="9"/>
            <rFont val="ＭＳ Ｐゴシック"/>
            <family val="3"/>
          </rPr>
          <t>=ワーク!B6&amp;"検索"</t>
        </r>
      </text>
    </comment>
    <comment ref="D10" authorId="0">
      <text>
        <r>
          <rPr>
            <b/>
            <sz val="9"/>
            <rFont val="ＭＳ Ｐゴシック"/>
            <family val="3"/>
          </rPr>
          <t>=IF(ISERROR(INDEX(一覧,ワーク!B11))
,"",INDEX(一覧,ワーク!B11))</t>
        </r>
      </text>
    </comment>
    <comment ref="D11" authorId="0">
      <text>
        <r>
          <rPr>
            <b/>
            <sz val="9"/>
            <rFont val="ＭＳ Ｐゴシック"/>
            <family val="3"/>
          </rPr>
          <t>=IF(ISERROR(VLOOKUP($D$10,検索データ,2,0))
,"",VLOOKUP($D$10,検索データ,2,0))</t>
        </r>
      </text>
    </comment>
    <comment ref="D12" authorId="0">
      <text>
        <r>
          <rPr>
            <b/>
            <sz val="9"/>
            <rFont val="ＭＳ Ｐゴシック"/>
            <family val="3"/>
          </rPr>
          <t>=IF(ISERROR(VLOOKUP($D$10,検索データ,3,0)),"",
VLOOKUP($D$10,検索データ,3,0))</t>
        </r>
      </text>
    </comment>
    <comment ref="D13" authorId="0">
      <text>
        <r>
          <rPr>
            <b/>
            <sz val="9"/>
            <rFont val="ＭＳ Ｐゴシック"/>
            <family val="3"/>
          </rPr>
          <t>=IF(ISERROR(VLOOKUP($D$10,検索データ,4,0)),"",IF(VLOOKUP
($D$10,検索データ,4,0)=0,"",VLOOKUP($D$10,検索データ,4,0)))</t>
        </r>
      </text>
    </comment>
  </commentList>
</comments>
</file>

<file path=xl/comments2.xml><?xml version="1.0" encoding="utf-8"?>
<comments xmlns="http://schemas.openxmlformats.org/spreadsheetml/2006/main">
  <authors>
    <author>ILI</author>
  </authors>
  <commentList>
    <comment ref="B5" authorId="0">
      <text>
        <r>
          <rPr>
            <b/>
            <sz val="9"/>
            <rFont val="ＭＳ Ｐゴシック"/>
            <family val="3"/>
          </rPr>
          <t>「フォーム」シートの項目選択にて
使用しています</t>
        </r>
      </text>
    </comment>
    <comment ref="A2" authorId="0">
      <text>
        <r>
          <rPr>
            <b/>
            <sz val="9"/>
            <rFont val="ＭＳ Ｐゴシック"/>
            <family val="3"/>
          </rPr>
          <t>「フォーム」シートの選択項目にて
使用しています</t>
        </r>
      </text>
    </comment>
    <comment ref="A8" authorId="0">
      <text>
        <r>
          <rPr>
            <b/>
            <sz val="9"/>
            <rFont val="ＭＳ Ｐゴシック"/>
            <family val="3"/>
          </rPr>
          <t>「フォーム」シートの選択項目にて
使用しています</t>
        </r>
      </text>
    </comment>
    <comment ref="B12" authorId="0">
      <text>
        <r>
          <rPr>
            <b/>
            <sz val="9"/>
            <rFont val="ＭＳ Ｐゴシック"/>
            <family val="3"/>
          </rPr>
          <t>この数式をINDIRECT関数を使って括ったものが、
「検索データ」として定義されています。</t>
        </r>
      </text>
    </comment>
    <comment ref="B7" authorId="0">
      <text>
        <r>
          <rPr>
            <b/>
            <sz val="9"/>
            <rFont val="ＭＳ Ｐゴシック"/>
            <family val="3"/>
          </rPr>
          <t>この数式をINDIRECT関数を使って括ったものが、
「一覧」として定義されています。</t>
        </r>
      </text>
    </comment>
    <comment ref="B11" authorId="0">
      <text>
        <r>
          <rPr>
            <b/>
            <sz val="9"/>
            <rFont val="ＭＳ Ｐゴシック"/>
            <family val="3"/>
          </rPr>
          <t>「フォーム」シートの検索にて
使用しています</t>
        </r>
      </text>
    </comment>
  </commentList>
</comments>
</file>

<file path=xl/sharedStrings.xml><?xml version="1.0" encoding="utf-8"?>
<sst xmlns="http://schemas.openxmlformats.org/spreadsheetml/2006/main" count="388" uniqueCount="331">
  <si>
    <t>注意：</t>
  </si>
  <si>
    <t>商品名</t>
  </si>
  <si>
    <t>単価</t>
  </si>
  <si>
    <t>果汁100% オレンジ</t>
  </si>
  <si>
    <t>果汁100% グレープ</t>
  </si>
  <si>
    <t>果汁100% レモン</t>
  </si>
  <si>
    <t>果汁100% ピーチ</t>
  </si>
  <si>
    <t>コーヒーマイルド</t>
  </si>
  <si>
    <t>コーヒービター</t>
  </si>
  <si>
    <t>コーヒーミルク</t>
  </si>
  <si>
    <t>ピリピリ ビール</t>
  </si>
  <si>
    <t>オタル白ラベル</t>
  </si>
  <si>
    <t>バードワイン</t>
  </si>
  <si>
    <t>ホワイトソルト</t>
  </si>
  <si>
    <t>ブラックペッパー</t>
  </si>
  <si>
    <t>ピュアシュガー</t>
  </si>
  <si>
    <t>うまい素</t>
  </si>
  <si>
    <t>ピュアデミグラスソース</t>
  </si>
  <si>
    <t>だしかつお</t>
  </si>
  <si>
    <t>だしこんぶ</t>
  </si>
  <si>
    <t>ピリカラタバスコ</t>
  </si>
  <si>
    <t>のり山椒</t>
  </si>
  <si>
    <t>特製和風醤油</t>
  </si>
  <si>
    <t>バニラクリームアイス</t>
  </si>
  <si>
    <t>チョコクリームアイス</t>
  </si>
  <si>
    <t>紅茶バー</t>
  </si>
  <si>
    <t>じゃがチップス</t>
  </si>
  <si>
    <t>アメリカン ポテト クラッカー</t>
  </si>
  <si>
    <t>バナナミルクキャンディー</t>
  </si>
  <si>
    <t>メロンミルクキャンディー</t>
  </si>
  <si>
    <t>小倉あんぱん</t>
  </si>
  <si>
    <t>インドカレーパン</t>
  </si>
  <si>
    <t>チーズあんぱん</t>
  </si>
  <si>
    <t>ロッキーマウンテンチーズ</t>
  </si>
  <si>
    <t>パルメザンチーズ</t>
  </si>
  <si>
    <t>フレッシュバター</t>
  </si>
  <si>
    <t>ライフマーガリン</t>
  </si>
  <si>
    <t>ローカロリー牛乳</t>
  </si>
  <si>
    <t>牛乳マイルド</t>
  </si>
  <si>
    <t>ストロベリーヨーグルト</t>
  </si>
  <si>
    <t>ブルーベリーヨーグルト</t>
  </si>
  <si>
    <t>ラズベリーヨーグルト</t>
  </si>
  <si>
    <t>ココナッツミルク</t>
  </si>
  <si>
    <t>モーニングブレッド</t>
  </si>
  <si>
    <t>バタートースト</t>
  </si>
  <si>
    <t>バケットフランス</t>
  </si>
  <si>
    <t>極上パスタ</t>
  </si>
  <si>
    <t>極上マカロニ</t>
  </si>
  <si>
    <t>伝統スパゲッティ</t>
  </si>
  <si>
    <t>ヘルシークラッカー</t>
  </si>
  <si>
    <t>コーンフレークプレーン</t>
  </si>
  <si>
    <t>コーンフレークチョコ</t>
  </si>
  <si>
    <t>コーンフレークシュガー</t>
  </si>
  <si>
    <t>アメリカンポーク</t>
  </si>
  <si>
    <t>うす味ウインナー</t>
  </si>
  <si>
    <t>ベターローストハム</t>
  </si>
  <si>
    <t>ベタープレスハム</t>
  </si>
  <si>
    <t>ベター生ハム</t>
  </si>
  <si>
    <t>特製サラミ</t>
  </si>
  <si>
    <t>和風ハンバーグレトルト</t>
  </si>
  <si>
    <t>照焼きミートボール</t>
  </si>
  <si>
    <t>ミックスハム</t>
  </si>
  <si>
    <t>ミートバー</t>
  </si>
  <si>
    <t>もめんどうふ特上</t>
  </si>
  <si>
    <t>きぬごしどうふ特上</t>
  </si>
  <si>
    <t>冷凍ミックスベジタブル</t>
  </si>
  <si>
    <t>冷凍カニクリームコロッケ</t>
  </si>
  <si>
    <t>冷凍コーンクリームコロッケ</t>
  </si>
  <si>
    <t>冷凍ポテトコロッケ</t>
  </si>
  <si>
    <t>冷凍枝豆</t>
  </si>
  <si>
    <t>冷凍やきおにぎり</t>
  </si>
  <si>
    <t>乾燥バナナ</t>
  </si>
  <si>
    <t>乾燥アップル</t>
  </si>
  <si>
    <t>特選味のり</t>
  </si>
  <si>
    <t>北海道昆布</t>
  </si>
  <si>
    <t>やきいかするめくん</t>
  </si>
  <si>
    <t>食卓わかめ</t>
  </si>
  <si>
    <t>ふりかけかつお風味</t>
  </si>
  <si>
    <t>ふりかけ鮭風味</t>
  </si>
  <si>
    <t>大陸サーモン</t>
  </si>
  <si>
    <t>特選にぼし</t>
  </si>
  <si>
    <t>本がつお特上</t>
  </si>
  <si>
    <t>ころもはんぺん</t>
  </si>
  <si>
    <t>清涼スカッシュ</t>
  </si>
  <si>
    <t>清涼レモン</t>
  </si>
  <si>
    <t>なまわさび</t>
  </si>
  <si>
    <t>なまからし</t>
  </si>
  <si>
    <t>なましょうが</t>
  </si>
  <si>
    <t>チョコブロック</t>
  </si>
  <si>
    <t>ストロベリーチョコブロック</t>
  </si>
  <si>
    <t>モーニングマーガリン</t>
  </si>
  <si>
    <t>ゴールドマカロニ</t>
  </si>
  <si>
    <t>生うどん</t>
  </si>
  <si>
    <t>生そば</t>
  </si>
  <si>
    <t>魚肉ソーセージ</t>
  </si>
  <si>
    <t>やきどうふ</t>
  </si>
  <si>
    <t>ほそめん</t>
  </si>
  <si>
    <t>特選しじみ</t>
  </si>
  <si>
    <t>生乳ヨーグルト</t>
  </si>
  <si>
    <t>焼肉のたれ</t>
  </si>
  <si>
    <t>スポーツ飲料パワー</t>
  </si>
  <si>
    <t>四角せんべい</t>
  </si>
  <si>
    <t>抹茶バー</t>
  </si>
  <si>
    <t>ポテトスナック</t>
  </si>
  <si>
    <t>ナイトワイン</t>
  </si>
  <si>
    <t>極上ハム</t>
  </si>
  <si>
    <t>ボトルウイスキー</t>
  </si>
  <si>
    <t>ひび煎餅</t>
  </si>
  <si>
    <t>手づくり麺</t>
  </si>
  <si>
    <t>あおのりあじさい</t>
  </si>
  <si>
    <t>朝日かまぼこ</t>
  </si>
  <si>
    <t>かにのあし</t>
  </si>
  <si>
    <t>マスカットガム</t>
  </si>
  <si>
    <t>フルーツヨーグルトピーチ</t>
  </si>
  <si>
    <t>うどん・そばつゆ</t>
  </si>
  <si>
    <t>特選焼きちくわ</t>
  </si>
  <si>
    <t>マイルドカレー</t>
  </si>
  <si>
    <t>激甘カレー</t>
  </si>
  <si>
    <t>キタキツネラーメン</t>
  </si>
  <si>
    <t>特選さざえ</t>
  </si>
  <si>
    <t>コアラクッキー</t>
  </si>
  <si>
    <t>栗チョコメロン</t>
  </si>
  <si>
    <t>スライスカットチーズ</t>
  </si>
  <si>
    <t>讃岐めん</t>
  </si>
  <si>
    <t>林檎果汁</t>
  </si>
  <si>
    <t>綿菓子はつゆき</t>
  </si>
  <si>
    <t>得意先名</t>
  </si>
  <si>
    <t>得意先名</t>
  </si>
  <si>
    <t>住所</t>
  </si>
  <si>
    <t>tel</t>
  </si>
  <si>
    <t>fax</t>
  </si>
  <si>
    <t>喫茶たいむましん</t>
  </si>
  <si>
    <t>佐賀県佐賀市長瀬町 23-XX</t>
  </si>
  <si>
    <t>(0952)26-64XX</t>
  </si>
  <si>
    <t>小料理なんごく</t>
  </si>
  <si>
    <t>沖縄県那覇市繁多川 1-21-XX</t>
  </si>
  <si>
    <t>(0988)55-87XX</t>
  </si>
  <si>
    <t>割烹ふじい</t>
  </si>
  <si>
    <t>富山県富山市朝菜町 2-702-XX</t>
  </si>
  <si>
    <t>(0764)25-58XX</t>
  </si>
  <si>
    <t>海鮮料理くじら</t>
  </si>
  <si>
    <t>三重県津市一身田中野 19-X</t>
  </si>
  <si>
    <t>(0592)32-65XX</t>
  </si>
  <si>
    <t>居酒屋ななべえ</t>
  </si>
  <si>
    <t>京都府京都市西京区山田平尾町 73-X</t>
  </si>
  <si>
    <t>(075)392-76XX</t>
  </si>
  <si>
    <t>酒蔵でん</t>
  </si>
  <si>
    <t>徳島県板野郡藍住町住吉 5-XXX</t>
  </si>
  <si>
    <t>(0886)92-34XX</t>
  </si>
  <si>
    <t>寿ストアー</t>
  </si>
  <si>
    <t>東京都大田区大森東 1-35-X</t>
  </si>
  <si>
    <t>(03)3763-01XX</t>
  </si>
  <si>
    <t>温泉レストラン</t>
  </si>
  <si>
    <t>群馬県吾妻郡草津町 462-XX</t>
  </si>
  <si>
    <t>(0279)88-31XX</t>
  </si>
  <si>
    <t>大和マーケット</t>
  </si>
  <si>
    <t>長野県長野市大豆島 1798-X</t>
  </si>
  <si>
    <t>(0262)21-48XX</t>
  </si>
  <si>
    <t>東海道スーパー</t>
  </si>
  <si>
    <t>千葉県習志野市津田沼 2-6-XX</t>
  </si>
  <si>
    <t>(0474)78-57XX</t>
  </si>
  <si>
    <t>小町ストアー</t>
  </si>
  <si>
    <t>秋田県大館市釈迦内字館 30-XX</t>
  </si>
  <si>
    <t>(0186)48-40XX</t>
  </si>
  <si>
    <t>北冷マート</t>
  </si>
  <si>
    <t>北海道札幌市中央区北5条西 12-2-19-XXX</t>
  </si>
  <si>
    <t>(011)272-01XX</t>
  </si>
  <si>
    <t>札幌フード</t>
  </si>
  <si>
    <t>北海道札幌市手稲区前田 4-9-3-XX</t>
  </si>
  <si>
    <t>(011)681-67XX</t>
  </si>
  <si>
    <t>雪花ガーデン</t>
  </si>
  <si>
    <t>北海道札幌市豊平区中の島一条2丁目 4-XX</t>
  </si>
  <si>
    <t>(011)831-99XX</t>
  </si>
  <si>
    <t>城元株式会社</t>
  </si>
  <si>
    <t>宮城県多賀城市笠神 3-2-X</t>
  </si>
  <si>
    <t>(022)362-30XX</t>
  </si>
  <si>
    <t>宮株式会社</t>
  </si>
  <si>
    <t>宮城県仙台市宮城野区古宮 4-X</t>
  </si>
  <si>
    <t>(022)238-53XX</t>
  </si>
  <si>
    <t>月野株式会社</t>
  </si>
  <si>
    <t>宮城県仙台市太白区人来田 3-15-XX</t>
  </si>
  <si>
    <t>(022)243-27XX</t>
  </si>
  <si>
    <t>葉薄ふぁん</t>
  </si>
  <si>
    <t>大阪府吹田市竹見台 2-X</t>
  </si>
  <si>
    <t>(06)872-40XX</t>
  </si>
  <si>
    <t>屋台すまいる</t>
  </si>
  <si>
    <t>大阪府池田市伏尾台 2-9-X</t>
  </si>
  <si>
    <t>(0727)51-94XX</t>
  </si>
  <si>
    <t>商店せんしょう</t>
  </si>
  <si>
    <t>兵庫県伊丹市池尻 5-XX</t>
  </si>
  <si>
    <t>(0727)77-19XX</t>
  </si>
  <si>
    <t>名店はかたっこ</t>
  </si>
  <si>
    <t>福岡県朝倉郡夜須町篠隈 225-XX</t>
  </si>
  <si>
    <t>(0946)42-30XX</t>
  </si>
  <si>
    <t>食所あんどう</t>
  </si>
  <si>
    <t>福岡県粕屋郡志免町御手洗 51-X</t>
  </si>
  <si>
    <t>(092)621-16XX</t>
  </si>
  <si>
    <t>自然食なちゅらる</t>
  </si>
  <si>
    <t>福岡県福岡市博多区東平尾 2-10-XX</t>
  </si>
  <si>
    <t>(092)611-36XX</t>
  </si>
  <si>
    <t>惣菜びみ</t>
  </si>
  <si>
    <t>愛知県春日井郡豊山町豊場新田 17-X</t>
  </si>
  <si>
    <t>(0568)28-32XX</t>
  </si>
  <si>
    <t>(0568)28-21XX</t>
  </si>
  <si>
    <t>洋食ちくさ</t>
  </si>
  <si>
    <t>愛知県名古屋市瑞穂区中根町 5-4-X</t>
  </si>
  <si>
    <t>(052)833-58XX</t>
  </si>
  <si>
    <t>小料理ひろ</t>
  </si>
  <si>
    <t>愛知県春日井市味美白山町 1-9-X</t>
  </si>
  <si>
    <t>(0568)34-07XX</t>
  </si>
  <si>
    <t>洋風居酒屋けい・えっくす</t>
  </si>
  <si>
    <t>鹿児島県鹿児島市宇宿町 2655-XX</t>
  </si>
  <si>
    <t>(0992)56-46XX</t>
  </si>
  <si>
    <t>料亭きゅうきゅう</t>
  </si>
  <si>
    <t>広島県広島市西区観音新町 1-16-X</t>
  </si>
  <si>
    <t>(082)233-18XX</t>
  </si>
  <si>
    <t>食料品店ふじ</t>
  </si>
  <si>
    <t>静岡県浜北市於呂 3482-XX</t>
  </si>
  <si>
    <t>(05358)8-27XX</t>
  </si>
  <si>
    <t>夷そば</t>
  </si>
  <si>
    <t>鹿児島県鹿児島市宇宿 2-14-X</t>
  </si>
  <si>
    <t>(0992)59-12XX</t>
  </si>
  <si>
    <t>びしゃもんや</t>
  </si>
  <si>
    <t>千葉県成田市台方 XXX</t>
  </si>
  <si>
    <t>(0476)26-97XX</t>
  </si>
  <si>
    <t>(0476)26-96XX</t>
  </si>
  <si>
    <t>コンビニエンス北風</t>
  </si>
  <si>
    <t>神奈川県横浜市南区大岡 1-44-X</t>
  </si>
  <si>
    <t>(045)741-12XX</t>
  </si>
  <si>
    <t>笹の葉食料品店</t>
  </si>
  <si>
    <t>神奈川県横浜市緑区千草台 7-X</t>
  </si>
  <si>
    <t>(045)973-66XX</t>
  </si>
  <si>
    <t>ジャンボストアー</t>
  </si>
  <si>
    <t>千葉県成田市加良部 5-3-X</t>
  </si>
  <si>
    <t>(0476)27-36XX</t>
  </si>
  <si>
    <t>よろず商店</t>
  </si>
  <si>
    <t>神奈川県川崎市中原区宮内 XXX</t>
  </si>
  <si>
    <t>(044)752-15XX</t>
  </si>
  <si>
    <t>山門屋</t>
  </si>
  <si>
    <t>東京都中野区大和町 2-41-XX</t>
  </si>
  <si>
    <t>(03)3339-32XX</t>
  </si>
  <si>
    <t>イルカランド</t>
  </si>
  <si>
    <t>東京都大田区萩中 2-4-X</t>
  </si>
  <si>
    <t>(03)3742-44XX</t>
  </si>
  <si>
    <t>大宮ユニオン</t>
  </si>
  <si>
    <t>埼玉県草加市吉町 3-4-X</t>
  </si>
  <si>
    <t>(0489)28-98XX</t>
  </si>
  <si>
    <t>アリス亭</t>
  </si>
  <si>
    <t>千葉県野田市日之出町 27-XX</t>
  </si>
  <si>
    <t>(0471)29-16XX</t>
  </si>
  <si>
    <t>みちのく本陣</t>
  </si>
  <si>
    <t>東京都杉並区成田東 5-35-XX</t>
  </si>
  <si>
    <t>(03)5397-67XX</t>
  </si>
  <si>
    <t>(03)5397-37XX</t>
  </si>
  <si>
    <t>ポム・ド・テール</t>
  </si>
  <si>
    <t>埼玉県川越市熊野町 12-2-XXX</t>
  </si>
  <si>
    <t>(0492)41-27XX</t>
  </si>
  <si>
    <t>コーヒーハウスフェンス</t>
  </si>
  <si>
    <t>千葉県君津市袖ケ浦町野里 1539-X</t>
  </si>
  <si>
    <t>(0438)75-20XX</t>
  </si>
  <si>
    <t>甘味喫茶ダイ</t>
  </si>
  <si>
    <t>神奈川県逗子市山の根 3-15-XX</t>
  </si>
  <si>
    <t>(0468)73-24XX</t>
  </si>
  <si>
    <t>蓬莱堂</t>
  </si>
  <si>
    <t>東京都世田谷区給田 3-31-X</t>
  </si>
  <si>
    <t>(03)3300-27XX</t>
  </si>
  <si>
    <t>健食弁当株式会社</t>
  </si>
  <si>
    <t>東京都世田谷区奥沢 1-37-XX</t>
  </si>
  <si>
    <t>(03)3728-86XX</t>
  </si>
  <si>
    <t>(03)3728-76XX</t>
  </si>
  <si>
    <t>ヒロコーポレーション</t>
  </si>
  <si>
    <t>神奈川県横浜市旭区左近山 3-18-XXX</t>
  </si>
  <si>
    <t>(045)352-37XX</t>
  </si>
  <si>
    <t>浜辺商店</t>
  </si>
  <si>
    <t>神奈川県茅ヶ崎市西久保 1592-X</t>
  </si>
  <si>
    <t>(0467)85-35XX</t>
  </si>
  <si>
    <t>レストラン石坂</t>
  </si>
  <si>
    <t>埼玉県志木市幸町 1-8-40-XXXX</t>
  </si>
  <si>
    <t>(0484)71-42XX</t>
  </si>
  <si>
    <t>パーラーえんとつ</t>
  </si>
  <si>
    <t>東京都練馬区東大泉 1-26-31-XXX</t>
  </si>
  <si>
    <t>(03)3923-48XX</t>
  </si>
  <si>
    <t>高原亭</t>
  </si>
  <si>
    <t>茨城県牛久市下根町 1504-XX</t>
  </si>
  <si>
    <t>(0298)73-12XX</t>
  </si>
  <si>
    <t>からんころん</t>
  </si>
  <si>
    <t>神奈川県横浜市中区千代崎町1-3-5</t>
  </si>
  <si>
    <t>(045)622-36XX</t>
  </si>
  <si>
    <t>(045)622-84XX</t>
  </si>
  <si>
    <t>社員名</t>
  </si>
  <si>
    <t>部門名</t>
  </si>
  <si>
    <t>正門 恵子</t>
  </si>
  <si>
    <t>営業三部</t>
  </si>
  <si>
    <t>森上 偉久馬</t>
  </si>
  <si>
    <t>営業二部</t>
  </si>
  <si>
    <t>田中 和明</t>
  </si>
  <si>
    <t>葛城 孝史</t>
  </si>
  <si>
    <t>秋山 秀樹</t>
  </si>
  <si>
    <t>営業一部</t>
  </si>
  <si>
    <t>加藤 泰江</t>
  </si>
  <si>
    <t>東海 登</t>
  </si>
  <si>
    <t>川村 匡</t>
  </si>
  <si>
    <t>古田 典央</t>
  </si>
  <si>
    <t>松沢 誠一</t>
  </si>
  <si>
    <t>新田 哲也</t>
  </si>
  <si>
    <t>平野 彩子</t>
  </si>
  <si>
    <t>成宮 真紀</t>
  </si>
  <si>
    <t>高橋 良男</t>
  </si>
  <si>
    <t>山本 雅治</t>
  </si>
  <si>
    <t>青木 俊之</t>
  </si>
  <si>
    <t>内野 義昭</t>
  </si>
  <si>
    <t>小川 さよ子</t>
  </si>
  <si>
    <t>稲垣 友子</t>
  </si>
  <si>
    <t>選択項目</t>
  </si>
  <si>
    <t>可変データ参照テンプレート</t>
  </si>
  <si>
    <t>ABC株式会社</t>
  </si>
  <si>
    <t>一覧</t>
  </si>
  <si>
    <t>商品</t>
  </si>
  <si>
    <t>得意先</t>
  </si>
  <si>
    <t>社員</t>
  </si>
  <si>
    <t>項目選択</t>
  </si>
  <si>
    <t>項目選択一覧</t>
  </si>
  <si>
    <t>項目選択Index</t>
  </si>
  <si>
    <t>Point：</t>
  </si>
  <si>
    <t>検索データ</t>
  </si>
  <si>
    <r>
      <t>①</t>
    </r>
    <r>
      <rPr>
        <sz val="11"/>
        <rFont val="ＭＳ Ｐゴシック"/>
        <family val="3"/>
      </rPr>
      <t>検索範囲の名前の定義をします。</t>
    </r>
  </si>
  <si>
    <r>
      <t>②</t>
    </r>
    <r>
      <rPr>
        <sz val="11"/>
        <rFont val="ＭＳ Ｐゴシック"/>
        <family val="3"/>
      </rPr>
      <t>検索結果の範囲にも、名前の定義をします。</t>
    </r>
  </si>
  <si>
    <r>
      <t>なお、INDIRECT関数については、当メールサービスのバックナンバー</t>
    </r>
    <r>
      <rPr>
        <b/>
        <sz val="11"/>
        <color indexed="10"/>
        <rFont val="ＭＳ Ｐゴシック"/>
        <family val="3"/>
      </rPr>
      <t>057</t>
    </r>
    <r>
      <rPr>
        <sz val="11"/>
        <rFont val="ＭＳ Ｐゴシック"/>
        <family val="3"/>
      </rPr>
      <t>を参照下さい。</t>
    </r>
  </si>
  <si>
    <t>数式を使い定義された範囲は、名前ボックス（数式バーの左側）には表示されません。</t>
  </si>
  <si>
    <t>（シートの保護を解除した上、[挿入]→[名前]→[定義]→[一覧]を参照下さい）</t>
  </si>
  <si>
    <t>（シートの保護を解除した上、[挿入]→[名前]→[定義]→[検索データ]を参照下さい）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</si>
</sst>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7" fillId="2" borderId="1" xfId="0" applyNumberFormat="1" applyFont="1" applyFill="1" applyBorder="1" applyAlignment="1" applyProtection="1">
      <alignment vertical="center"/>
      <protection hidden="1"/>
    </xf>
    <xf numFmtId="0" fontId="8" fillId="2" borderId="1" xfId="21" applyFont="1" applyFill="1" applyBorder="1" applyAlignment="1" applyProtection="1">
      <alignment vertical="center"/>
      <protection hidden="1"/>
    </xf>
    <xf numFmtId="0" fontId="7" fillId="2" borderId="1" xfId="2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0" fillId="2" borderId="2" xfId="0" applyNumberFormat="1" applyFont="1" applyFill="1" applyBorder="1" applyAlignment="1" applyProtection="1">
      <alignment vertical="center"/>
      <protection hidden="1"/>
    </xf>
    <xf numFmtId="0" fontId="11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6" fillId="6" borderId="2" xfId="0" applyNumberFormat="1" applyFont="1" applyFill="1" applyBorder="1" applyAlignment="1" applyProtection="1">
      <alignment vertical="center"/>
      <protection hidden="1"/>
    </xf>
    <xf numFmtId="0" fontId="12" fillId="6" borderId="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7" borderId="0" xfId="0" applyFill="1" applyAlignment="1">
      <alignment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13" fillId="2" borderId="1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2" borderId="1" xfId="2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/>
      <protection hidden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連結調査資料作成1_売上登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37890625" style="15" customWidth="1"/>
    <col min="2" max="2" width="11.00390625" style="15" bestFit="1" customWidth="1"/>
    <col min="3" max="3" width="11.625" style="15" customWidth="1"/>
    <col min="4" max="4" width="40.375" style="15" customWidth="1"/>
    <col min="5" max="16384" width="9.00390625" style="15" customWidth="1"/>
  </cols>
  <sheetData>
    <row r="1" spans="1:11" s="13" customFormat="1" ht="18" customHeight="1">
      <c r="A1" s="12"/>
      <c r="B1" s="12"/>
      <c r="C1" s="12"/>
      <c r="D1" s="12"/>
      <c r="E1" s="12"/>
      <c r="F1" s="12"/>
      <c r="G1" s="12"/>
      <c r="H1" s="12"/>
      <c r="I1" s="11" t="s">
        <v>315</v>
      </c>
      <c r="J1" s="12"/>
      <c r="K1" s="12"/>
    </row>
    <row r="2" spans="1:11" s="1" customFormat="1" ht="24" customHeight="1">
      <c r="A2" s="24" t="s">
        <v>314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0" customFormat="1" ht="16.5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s="1" customFormat="1" ht="18" customHeight="1">
      <c r="A4" s="3"/>
      <c r="B4" s="26" t="s">
        <v>320</v>
      </c>
      <c r="C4" s="3"/>
      <c r="D4" s="4"/>
      <c r="E4" s="4"/>
      <c r="F4" s="4"/>
      <c r="G4" s="4"/>
      <c r="H4" s="4"/>
      <c r="I4" s="4"/>
      <c r="J4" s="4"/>
      <c r="K4" s="4"/>
    </row>
    <row r="5" ht="13.5"/>
    <row r="6" ht="13.5"/>
    <row r="7" spans="2:3" ht="13.5">
      <c r="B7" s="25" t="str">
        <f>ワーク!B6&amp;"検索"</f>
        <v>社員検索</v>
      </c>
      <c r="C7" s="16"/>
    </row>
    <row r="8" ht="13.5"/>
    <row r="9" ht="14.25" thickBot="1"/>
    <row r="10" spans="3:4" ht="26.25" customHeight="1">
      <c r="C10" s="21" t="str">
        <f>INDEX(ワーク!B2:B4,ワーク!B5)</f>
        <v>社員名</v>
      </c>
      <c r="D10" s="18">
        <f>IF(ISERROR(INDEX(一覧,ワーク!B11)),"",INDEX(一覧,ワーク!B11))</f>
      </c>
    </row>
    <row r="11" spans="3:4" ht="26.25" customHeight="1">
      <c r="C11" s="22" t="str">
        <f>IF(ワーク!$B$5=1,データ!$B$1,IF(ワーク!$B$5=2,データ!$E$1,データ!$J$1))</f>
        <v>部門名</v>
      </c>
      <c r="D11" s="19">
        <f>IF(ISERROR(VLOOKUP($D$10,検索データ,2,0)),"",VLOOKUP($D$10,検索データ,2,0))</f>
      </c>
    </row>
    <row r="12" spans="3:4" ht="26.25" customHeight="1">
      <c r="C12" s="22">
        <f>IF(ワーク!$B$5=2,データ!$F$1,"")</f>
      </c>
      <c r="D12" s="19">
        <f>IF(ISERROR(VLOOKUP($D$10,検索データ,3,0)),"",VLOOKUP($D$10,検索データ,3,0))</f>
      </c>
    </row>
    <row r="13" spans="3:4" ht="26.25" customHeight="1" thickBot="1">
      <c r="C13" s="23">
        <f>IF(ワーク!$B$5=2,データ!$G$1,"")</f>
      </c>
      <c r="D13" s="20">
        <f>IF(ISERROR(VLOOKUP($D$10,検索データ,4,0)),"",IF(VLOOKUP($D$10,検索データ,4,0)=0,"",VLOOKUP($D$10,検索データ,4,0)))</f>
      </c>
    </row>
    <row r="16" ht="13.5">
      <c r="C16" s="27" t="s">
        <v>323</v>
      </c>
    </row>
    <row r="17" ht="13.5">
      <c r="C17" s="27" t="s">
        <v>325</v>
      </c>
    </row>
    <row r="18" ht="13.5">
      <c r="C18" s="15" t="s">
        <v>329</v>
      </c>
    </row>
    <row r="19" ht="13.5">
      <c r="C19" s="27" t="s">
        <v>326</v>
      </c>
    </row>
    <row r="20" ht="13.5">
      <c r="C20" s="15" t="s">
        <v>330</v>
      </c>
    </row>
    <row r="21" ht="13.5">
      <c r="C21" s="15" t="s">
        <v>327</v>
      </c>
    </row>
    <row r="23" ht="13.5">
      <c r="C23" s="27" t="s">
        <v>0</v>
      </c>
    </row>
    <row r="24" ht="13.5">
      <c r="C24" s="15" t="s">
        <v>328</v>
      </c>
    </row>
  </sheetData>
  <printOptions/>
  <pageMargins left="0.75" right="0.75" top="1" bottom="1" header="0.512" footer="0.51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bestFit="1" customWidth="1"/>
    <col min="2" max="2" width="18.125" style="0" bestFit="1" customWidth="1"/>
    <col min="3" max="3" width="2.50390625" style="0" bestFit="1" customWidth="1"/>
  </cols>
  <sheetData>
    <row r="1" ht="7.5" customHeight="1"/>
    <row r="2" spans="1:2" ht="13.5">
      <c r="A2" s="14" t="s">
        <v>321</v>
      </c>
      <c r="B2" s="6" t="s">
        <v>1</v>
      </c>
    </row>
    <row r="3" spans="1:2" ht="13.5">
      <c r="A3" s="14"/>
      <c r="B3" s="6" t="s">
        <v>126</v>
      </c>
    </row>
    <row r="4" spans="1:2" ht="13.5">
      <c r="A4" s="14"/>
      <c r="B4" s="6" t="s">
        <v>289</v>
      </c>
    </row>
    <row r="5" spans="1:2" ht="13.5">
      <c r="A5" s="14" t="s">
        <v>322</v>
      </c>
      <c r="B5" s="5">
        <v>3</v>
      </c>
    </row>
    <row r="6" spans="1:2" ht="13.5">
      <c r="A6" s="14" t="s">
        <v>313</v>
      </c>
      <c r="B6" s="6" t="str">
        <f>IF(ワーク!B5=1,ワーク!B8,IF(ワーク!B5=2,ワーク!B9,ワーク!B10))</f>
        <v>社員</v>
      </c>
    </row>
    <row r="7" spans="1:2" ht="13.5">
      <c r="A7" s="14" t="s">
        <v>316</v>
      </c>
      <c r="B7" s="17" t="str">
        <f>"データ!$"&amp;IF(ワーク!$B$5=1,"A",IF(ワーク!$B$5=2,"D","I"))&amp;"$2:"&amp;ADDRESS(IF(ワーク!$B$5=1,COUNTA(データ!$A:$A),IF(ワーク!$B$5=2,COUNTA(データ!$D:$D),COUNTA(データ!$I:$I))),IF(ワーク!$B$5=1,1,IF(ワーク!$B$5=2,4,9)))</f>
        <v>データ!$I$2:$I$20</v>
      </c>
    </row>
    <row r="8" spans="1:2" ht="13.5">
      <c r="A8" s="14" t="str">
        <f>フォーム!B7&amp;"一覧"</f>
        <v>社員検索一覧</v>
      </c>
      <c r="B8" s="6" t="s">
        <v>317</v>
      </c>
    </row>
    <row r="9" spans="1:2" ht="13.5">
      <c r="A9" s="14"/>
      <c r="B9" s="6" t="s">
        <v>318</v>
      </c>
    </row>
    <row r="10" spans="1:2" ht="13.5">
      <c r="A10" s="14"/>
      <c r="B10" s="6" t="s">
        <v>319</v>
      </c>
    </row>
    <row r="11" spans="1:2" ht="13.5">
      <c r="A11" s="14" t="str">
        <f>フォーム!B7&amp;"Index"</f>
        <v>社員検索Index</v>
      </c>
      <c r="B11" s="5">
        <v>21</v>
      </c>
    </row>
    <row r="12" spans="1:2" ht="13.5">
      <c r="A12" s="14" t="s">
        <v>324</v>
      </c>
      <c r="B12" s="17" t="str">
        <f>IF($B$5=1,"データ!$A$2:"&amp;ADDRESS(COUNTA(データ!$A:$A),2),IF($B$5=2,"データ!$D$2:"&amp;ADDRESS(COUNTA(データ!$D:$D),7),"データ!$I$2:"&amp;ADDRESS(COUNTA(データ!$I:$I),10)))</f>
        <v>データ!$I$2:$J$20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selection activeCell="A3" sqref="A3"/>
    </sheetView>
  </sheetViews>
  <sheetFormatPr defaultColWidth="9.00390625" defaultRowHeight="13.5"/>
  <cols>
    <col min="1" max="1" width="24.25390625" style="5" bestFit="1" customWidth="1"/>
    <col min="2" max="2" width="5.50390625" style="5" bestFit="1" customWidth="1"/>
    <col min="3" max="3" width="1.25" style="0" customWidth="1"/>
    <col min="4" max="4" width="22.75390625" style="6" bestFit="1" customWidth="1"/>
    <col min="5" max="5" width="40.375" style="6" bestFit="1" customWidth="1"/>
    <col min="6" max="7" width="14.375" style="6" bestFit="1" customWidth="1"/>
    <col min="8" max="8" width="1.25" style="0" customWidth="1"/>
    <col min="9" max="9" width="11.625" style="7" bestFit="1" customWidth="1"/>
    <col min="10" max="10" width="9.00390625" style="7" bestFit="1" customWidth="1"/>
  </cols>
  <sheetData>
    <row r="1" spans="1:10" ht="13.5">
      <c r="A1" s="5" t="s">
        <v>1</v>
      </c>
      <c r="B1" s="5" t="s">
        <v>2</v>
      </c>
      <c r="D1" s="6" t="s">
        <v>127</v>
      </c>
      <c r="E1" s="6" t="s">
        <v>128</v>
      </c>
      <c r="F1" s="6" t="s">
        <v>129</v>
      </c>
      <c r="G1" s="6" t="s">
        <v>130</v>
      </c>
      <c r="I1" s="7" t="s">
        <v>289</v>
      </c>
      <c r="J1" s="7" t="s">
        <v>290</v>
      </c>
    </row>
    <row r="2" spans="1:10" ht="13.5">
      <c r="A2" s="5" t="s">
        <v>3</v>
      </c>
      <c r="B2" s="5">
        <v>200</v>
      </c>
      <c r="D2" s="6" t="s">
        <v>131</v>
      </c>
      <c r="E2" s="6" t="s">
        <v>132</v>
      </c>
      <c r="F2" s="6" t="s">
        <v>133</v>
      </c>
      <c r="I2" s="7" t="s">
        <v>291</v>
      </c>
      <c r="J2" s="7" t="s">
        <v>292</v>
      </c>
    </row>
    <row r="3" spans="1:10" ht="13.5">
      <c r="A3" s="5" t="s">
        <v>4</v>
      </c>
      <c r="B3" s="5">
        <v>200</v>
      </c>
      <c r="D3" s="6" t="s">
        <v>134</v>
      </c>
      <c r="E3" s="6" t="s">
        <v>135</v>
      </c>
      <c r="F3" s="6" t="s">
        <v>136</v>
      </c>
      <c r="G3" s="6" t="s">
        <v>136</v>
      </c>
      <c r="I3" s="7" t="s">
        <v>293</v>
      </c>
      <c r="J3" s="7" t="s">
        <v>294</v>
      </c>
    </row>
    <row r="4" spans="1:10" ht="13.5">
      <c r="A4" s="5" t="s">
        <v>5</v>
      </c>
      <c r="B4" s="5">
        <v>200</v>
      </c>
      <c r="D4" s="6" t="s">
        <v>137</v>
      </c>
      <c r="E4" s="6" t="s">
        <v>138</v>
      </c>
      <c r="F4" s="6" t="s">
        <v>139</v>
      </c>
      <c r="G4" s="6" t="s">
        <v>139</v>
      </c>
      <c r="I4" s="7" t="s">
        <v>295</v>
      </c>
      <c r="J4" s="7" t="s">
        <v>292</v>
      </c>
    </row>
    <row r="5" spans="1:10" ht="13.5">
      <c r="A5" s="5" t="s">
        <v>6</v>
      </c>
      <c r="B5" s="5">
        <v>200</v>
      </c>
      <c r="D5" s="6" t="s">
        <v>140</v>
      </c>
      <c r="E5" s="6" t="s">
        <v>141</v>
      </c>
      <c r="F5" s="6" t="s">
        <v>142</v>
      </c>
      <c r="G5" s="6" t="s">
        <v>142</v>
      </c>
      <c r="I5" s="7" t="s">
        <v>296</v>
      </c>
      <c r="J5" s="7" t="s">
        <v>292</v>
      </c>
    </row>
    <row r="6" spans="1:10" ht="13.5">
      <c r="A6" s="5" t="s">
        <v>7</v>
      </c>
      <c r="B6" s="5">
        <v>190</v>
      </c>
      <c r="D6" s="6" t="s">
        <v>143</v>
      </c>
      <c r="E6" s="6" t="s">
        <v>144</v>
      </c>
      <c r="F6" s="6" t="s">
        <v>145</v>
      </c>
      <c r="G6" s="6" t="s">
        <v>145</v>
      </c>
      <c r="I6" s="7" t="s">
        <v>297</v>
      </c>
      <c r="J6" s="7" t="s">
        <v>298</v>
      </c>
    </row>
    <row r="7" spans="1:10" ht="13.5">
      <c r="A7" s="5" t="s">
        <v>8</v>
      </c>
      <c r="B7" s="5">
        <v>190</v>
      </c>
      <c r="D7" s="6" t="s">
        <v>146</v>
      </c>
      <c r="E7" s="6" t="s">
        <v>147</v>
      </c>
      <c r="F7" s="6" t="s">
        <v>148</v>
      </c>
      <c r="I7" s="7" t="s">
        <v>299</v>
      </c>
      <c r="J7" s="7" t="s">
        <v>292</v>
      </c>
    </row>
    <row r="8" spans="1:10" ht="13.5">
      <c r="A8" s="5" t="s">
        <v>9</v>
      </c>
      <c r="B8" s="5">
        <v>190</v>
      </c>
      <c r="D8" s="6" t="s">
        <v>149</v>
      </c>
      <c r="E8" s="6" t="s">
        <v>150</v>
      </c>
      <c r="F8" s="6" t="s">
        <v>151</v>
      </c>
      <c r="G8" s="6" t="s">
        <v>151</v>
      </c>
      <c r="I8" s="7" t="s">
        <v>300</v>
      </c>
      <c r="J8" s="7" t="s">
        <v>294</v>
      </c>
    </row>
    <row r="9" spans="1:10" ht="13.5">
      <c r="A9" s="5" t="s">
        <v>10</v>
      </c>
      <c r="B9" s="5">
        <v>280</v>
      </c>
      <c r="D9" s="6" t="s">
        <v>152</v>
      </c>
      <c r="E9" s="6" t="s">
        <v>153</v>
      </c>
      <c r="F9" s="6" t="s">
        <v>154</v>
      </c>
      <c r="G9" s="6" t="s">
        <v>154</v>
      </c>
      <c r="I9" s="7" t="s">
        <v>301</v>
      </c>
      <c r="J9" s="7" t="s">
        <v>292</v>
      </c>
    </row>
    <row r="10" spans="1:10" ht="13.5">
      <c r="A10" s="5" t="s">
        <v>11</v>
      </c>
      <c r="B10" s="5">
        <v>300</v>
      </c>
      <c r="D10" s="6" t="s">
        <v>155</v>
      </c>
      <c r="E10" s="6" t="s">
        <v>156</v>
      </c>
      <c r="F10" s="6" t="s">
        <v>157</v>
      </c>
      <c r="I10" s="7" t="s">
        <v>302</v>
      </c>
      <c r="J10" s="7" t="s">
        <v>294</v>
      </c>
    </row>
    <row r="11" spans="1:10" ht="13.5">
      <c r="A11" s="5" t="s">
        <v>12</v>
      </c>
      <c r="B11" s="5">
        <v>250</v>
      </c>
      <c r="D11" s="6" t="s">
        <v>158</v>
      </c>
      <c r="E11" s="6" t="s">
        <v>159</v>
      </c>
      <c r="F11" s="6" t="s">
        <v>160</v>
      </c>
      <c r="G11" s="6" t="s">
        <v>160</v>
      </c>
      <c r="I11" s="7" t="s">
        <v>303</v>
      </c>
      <c r="J11" s="7" t="s">
        <v>292</v>
      </c>
    </row>
    <row r="12" spans="1:10" ht="13.5">
      <c r="A12" s="5" t="s">
        <v>13</v>
      </c>
      <c r="B12" s="5">
        <v>2600</v>
      </c>
      <c r="D12" s="6" t="s">
        <v>161</v>
      </c>
      <c r="E12" s="6" t="s">
        <v>162</v>
      </c>
      <c r="F12" s="6" t="s">
        <v>163</v>
      </c>
      <c r="G12" s="6" t="s">
        <v>163</v>
      </c>
      <c r="I12" s="7" t="s">
        <v>304</v>
      </c>
      <c r="J12" s="7" t="s">
        <v>294</v>
      </c>
    </row>
    <row r="13" spans="1:10" ht="13.5">
      <c r="A13" s="5" t="s">
        <v>14</v>
      </c>
      <c r="B13" s="5">
        <v>210</v>
      </c>
      <c r="D13" s="6" t="s">
        <v>164</v>
      </c>
      <c r="E13" s="6" t="s">
        <v>165</v>
      </c>
      <c r="F13" s="6" t="s">
        <v>166</v>
      </c>
      <c r="G13" s="6" t="s">
        <v>166</v>
      </c>
      <c r="I13" s="7" t="s">
        <v>305</v>
      </c>
      <c r="J13" s="7" t="s">
        <v>298</v>
      </c>
    </row>
    <row r="14" spans="1:10" ht="13.5">
      <c r="A14" s="5" t="s">
        <v>15</v>
      </c>
      <c r="B14" s="5">
        <v>2800</v>
      </c>
      <c r="D14" s="6" t="s">
        <v>167</v>
      </c>
      <c r="E14" s="6" t="s">
        <v>168</v>
      </c>
      <c r="F14" s="6" t="s">
        <v>169</v>
      </c>
      <c r="G14" s="6" t="s">
        <v>169</v>
      </c>
      <c r="I14" s="7" t="s">
        <v>306</v>
      </c>
      <c r="J14" s="7" t="s">
        <v>298</v>
      </c>
    </row>
    <row r="15" spans="1:10" ht="13.5">
      <c r="A15" s="5" t="s">
        <v>16</v>
      </c>
      <c r="B15" s="5">
        <v>250</v>
      </c>
      <c r="D15" s="6" t="s">
        <v>170</v>
      </c>
      <c r="E15" s="6" t="s">
        <v>171</v>
      </c>
      <c r="F15" s="6" t="s">
        <v>172</v>
      </c>
      <c r="G15" s="6" t="s">
        <v>172</v>
      </c>
      <c r="I15" s="7" t="s">
        <v>307</v>
      </c>
      <c r="J15" s="7" t="s">
        <v>294</v>
      </c>
    </row>
    <row r="16" spans="1:10" ht="13.5">
      <c r="A16" s="5" t="s">
        <v>17</v>
      </c>
      <c r="B16" s="5">
        <v>200</v>
      </c>
      <c r="D16" s="6" t="s">
        <v>173</v>
      </c>
      <c r="E16" s="6" t="s">
        <v>174</v>
      </c>
      <c r="F16" s="6" t="s">
        <v>175</v>
      </c>
      <c r="G16" s="6" t="s">
        <v>175</v>
      </c>
      <c r="I16" s="7" t="s">
        <v>308</v>
      </c>
      <c r="J16" s="7" t="s">
        <v>294</v>
      </c>
    </row>
    <row r="17" spans="1:10" ht="13.5">
      <c r="A17" s="5" t="s">
        <v>18</v>
      </c>
      <c r="B17" s="5">
        <v>290</v>
      </c>
      <c r="D17" s="6" t="s">
        <v>176</v>
      </c>
      <c r="E17" s="6" t="s">
        <v>177</v>
      </c>
      <c r="F17" s="6" t="s">
        <v>178</v>
      </c>
      <c r="G17" s="6" t="s">
        <v>178</v>
      </c>
      <c r="I17" s="7" t="s">
        <v>309</v>
      </c>
      <c r="J17" s="7" t="s">
        <v>294</v>
      </c>
    </row>
    <row r="18" spans="1:10" ht="13.5">
      <c r="A18" s="5" t="s">
        <v>19</v>
      </c>
      <c r="B18" s="5">
        <v>290</v>
      </c>
      <c r="D18" s="6" t="s">
        <v>179</v>
      </c>
      <c r="E18" s="6" t="s">
        <v>180</v>
      </c>
      <c r="F18" s="6" t="s">
        <v>181</v>
      </c>
      <c r="G18" s="6" t="s">
        <v>181</v>
      </c>
      <c r="I18" s="7" t="s">
        <v>310</v>
      </c>
      <c r="J18" s="7" t="s">
        <v>294</v>
      </c>
    </row>
    <row r="19" spans="1:10" ht="13.5">
      <c r="A19" s="5" t="s">
        <v>20</v>
      </c>
      <c r="B19" s="5">
        <v>200</v>
      </c>
      <c r="D19" s="6" t="s">
        <v>182</v>
      </c>
      <c r="E19" s="6" t="s">
        <v>183</v>
      </c>
      <c r="F19" s="6" t="s">
        <v>184</v>
      </c>
      <c r="G19" s="6" t="s">
        <v>184</v>
      </c>
      <c r="I19" s="7" t="s">
        <v>311</v>
      </c>
      <c r="J19" s="7" t="s">
        <v>298</v>
      </c>
    </row>
    <row r="20" spans="1:10" ht="13.5">
      <c r="A20" s="5" t="s">
        <v>21</v>
      </c>
      <c r="B20" s="5">
        <v>50</v>
      </c>
      <c r="D20" s="6" t="s">
        <v>185</v>
      </c>
      <c r="E20" s="6" t="s">
        <v>186</v>
      </c>
      <c r="F20" s="6" t="s">
        <v>187</v>
      </c>
      <c r="G20" s="6" t="s">
        <v>187</v>
      </c>
      <c r="I20" s="7" t="s">
        <v>312</v>
      </c>
      <c r="J20" s="7" t="s">
        <v>294</v>
      </c>
    </row>
    <row r="21" spans="1:7" ht="13.5">
      <c r="A21" s="5" t="s">
        <v>22</v>
      </c>
      <c r="B21" s="5">
        <v>320</v>
      </c>
      <c r="D21" s="6" t="s">
        <v>188</v>
      </c>
      <c r="E21" s="6" t="s">
        <v>189</v>
      </c>
      <c r="F21" s="6" t="s">
        <v>190</v>
      </c>
      <c r="G21" s="6" t="s">
        <v>190</v>
      </c>
    </row>
    <row r="22" spans="1:7" ht="13.5">
      <c r="A22" s="5" t="s">
        <v>23</v>
      </c>
      <c r="B22" s="5">
        <v>2800</v>
      </c>
      <c r="D22" s="6" t="s">
        <v>191</v>
      </c>
      <c r="E22" s="6" t="s">
        <v>192</v>
      </c>
      <c r="F22" s="6" t="s">
        <v>193</v>
      </c>
      <c r="G22" s="6" t="s">
        <v>193</v>
      </c>
    </row>
    <row r="23" spans="1:7" ht="13.5">
      <c r="A23" s="5" t="s">
        <v>24</v>
      </c>
      <c r="B23" s="5">
        <v>2800</v>
      </c>
      <c r="D23" s="6" t="s">
        <v>194</v>
      </c>
      <c r="E23" s="6" t="s">
        <v>195</v>
      </c>
      <c r="F23" s="6" t="s">
        <v>196</v>
      </c>
      <c r="G23" s="6" t="s">
        <v>196</v>
      </c>
    </row>
    <row r="24" spans="1:7" ht="13.5">
      <c r="A24" s="5" t="s">
        <v>25</v>
      </c>
      <c r="B24" s="5">
        <v>120</v>
      </c>
      <c r="D24" s="6" t="s">
        <v>197</v>
      </c>
      <c r="E24" s="6" t="s">
        <v>198</v>
      </c>
      <c r="F24" s="6" t="s">
        <v>199</v>
      </c>
      <c r="G24" s="6" t="s">
        <v>199</v>
      </c>
    </row>
    <row r="25" spans="1:7" ht="13.5">
      <c r="A25" s="5" t="s">
        <v>26</v>
      </c>
      <c r="B25" s="5">
        <v>130</v>
      </c>
      <c r="D25" s="6" t="s">
        <v>200</v>
      </c>
      <c r="E25" s="6" t="s">
        <v>201</v>
      </c>
      <c r="F25" s="6" t="s">
        <v>202</v>
      </c>
      <c r="G25" s="6" t="s">
        <v>203</v>
      </c>
    </row>
    <row r="26" spans="1:7" ht="13.5">
      <c r="A26" s="5" t="s">
        <v>27</v>
      </c>
      <c r="B26" s="5">
        <v>180</v>
      </c>
      <c r="D26" s="6" t="s">
        <v>204</v>
      </c>
      <c r="E26" s="6" t="s">
        <v>205</v>
      </c>
      <c r="F26" s="6" t="s">
        <v>206</v>
      </c>
      <c r="G26" s="6" t="s">
        <v>206</v>
      </c>
    </row>
    <row r="27" spans="1:7" ht="13.5">
      <c r="A27" s="5" t="s">
        <v>28</v>
      </c>
      <c r="B27" s="5">
        <v>160</v>
      </c>
      <c r="D27" s="6" t="s">
        <v>207</v>
      </c>
      <c r="E27" s="6" t="s">
        <v>208</v>
      </c>
      <c r="F27" s="6" t="s">
        <v>209</v>
      </c>
      <c r="G27" s="6" t="s">
        <v>209</v>
      </c>
    </row>
    <row r="28" spans="1:7" ht="13.5">
      <c r="A28" s="5" t="s">
        <v>29</v>
      </c>
      <c r="B28" s="5">
        <v>160</v>
      </c>
      <c r="D28" s="6" t="s">
        <v>210</v>
      </c>
      <c r="E28" s="6" t="s">
        <v>211</v>
      </c>
      <c r="F28" s="6" t="s">
        <v>212</v>
      </c>
      <c r="G28" s="6" t="s">
        <v>212</v>
      </c>
    </row>
    <row r="29" spans="1:7" ht="13.5">
      <c r="A29" s="5" t="s">
        <v>30</v>
      </c>
      <c r="B29" s="5">
        <v>500</v>
      </c>
      <c r="D29" s="6" t="s">
        <v>213</v>
      </c>
      <c r="E29" s="6" t="s">
        <v>214</v>
      </c>
      <c r="F29" s="6" t="s">
        <v>215</v>
      </c>
      <c r="G29" s="6" t="s">
        <v>215</v>
      </c>
    </row>
    <row r="30" spans="1:7" ht="13.5">
      <c r="A30" s="5" t="s">
        <v>31</v>
      </c>
      <c r="B30" s="5">
        <v>500</v>
      </c>
      <c r="D30" s="6" t="s">
        <v>216</v>
      </c>
      <c r="E30" s="6" t="s">
        <v>217</v>
      </c>
      <c r="F30" s="6" t="s">
        <v>218</v>
      </c>
      <c r="G30" s="6" t="s">
        <v>218</v>
      </c>
    </row>
    <row r="31" spans="1:7" ht="13.5">
      <c r="A31" s="5" t="s">
        <v>32</v>
      </c>
      <c r="B31" s="5">
        <v>500</v>
      </c>
      <c r="D31" s="6" t="s">
        <v>219</v>
      </c>
      <c r="E31" s="6" t="s">
        <v>220</v>
      </c>
      <c r="F31" s="6" t="s">
        <v>221</v>
      </c>
      <c r="G31" s="6" t="s">
        <v>221</v>
      </c>
    </row>
    <row r="32" spans="1:7" ht="13.5">
      <c r="A32" s="5" t="s">
        <v>33</v>
      </c>
      <c r="B32" s="5">
        <v>380</v>
      </c>
      <c r="D32" s="6" t="s">
        <v>222</v>
      </c>
      <c r="E32" s="6" t="s">
        <v>223</v>
      </c>
      <c r="F32" s="6" t="s">
        <v>224</v>
      </c>
      <c r="G32" s="6" t="s">
        <v>225</v>
      </c>
    </row>
    <row r="33" spans="1:6" ht="13.5">
      <c r="A33" s="5" t="s">
        <v>34</v>
      </c>
      <c r="B33" s="5">
        <v>1200</v>
      </c>
      <c r="D33" s="6" t="s">
        <v>226</v>
      </c>
      <c r="E33" s="6" t="s">
        <v>227</v>
      </c>
      <c r="F33" s="6" t="s">
        <v>228</v>
      </c>
    </row>
    <row r="34" spans="1:7" ht="13.5">
      <c r="A34" s="5" t="s">
        <v>35</v>
      </c>
      <c r="B34" s="5">
        <v>420</v>
      </c>
      <c r="D34" s="6" t="s">
        <v>229</v>
      </c>
      <c r="E34" s="6" t="s">
        <v>230</v>
      </c>
      <c r="F34" s="6" t="s">
        <v>231</v>
      </c>
      <c r="G34" s="6" t="s">
        <v>231</v>
      </c>
    </row>
    <row r="35" spans="1:7" ht="13.5">
      <c r="A35" s="5" t="s">
        <v>36</v>
      </c>
      <c r="B35" s="5">
        <v>380</v>
      </c>
      <c r="D35" s="6" t="s">
        <v>232</v>
      </c>
      <c r="E35" s="6" t="s">
        <v>233</v>
      </c>
      <c r="F35" s="6" t="s">
        <v>234</v>
      </c>
      <c r="G35" s="6" t="s">
        <v>234</v>
      </c>
    </row>
    <row r="36" spans="1:7" ht="13.5">
      <c r="A36" s="5" t="s">
        <v>37</v>
      </c>
      <c r="B36" s="5">
        <v>180</v>
      </c>
      <c r="D36" s="6" t="s">
        <v>235</v>
      </c>
      <c r="E36" s="6" t="s">
        <v>236</v>
      </c>
      <c r="F36" s="6" t="s">
        <v>237</v>
      </c>
      <c r="G36" s="6" t="s">
        <v>237</v>
      </c>
    </row>
    <row r="37" spans="1:6" ht="13.5">
      <c r="A37" s="5" t="s">
        <v>38</v>
      </c>
      <c r="B37" s="5">
        <v>200</v>
      </c>
      <c r="D37" s="6" t="s">
        <v>238</v>
      </c>
      <c r="E37" s="6" t="s">
        <v>239</v>
      </c>
      <c r="F37" s="6" t="s">
        <v>240</v>
      </c>
    </row>
    <row r="38" spans="1:7" ht="13.5">
      <c r="A38" s="5" t="s">
        <v>39</v>
      </c>
      <c r="B38" s="5">
        <v>180</v>
      </c>
      <c r="D38" s="6" t="s">
        <v>241</v>
      </c>
      <c r="E38" s="6" t="s">
        <v>242</v>
      </c>
      <c r="F38" s="6" t="s">
        <v>243</v>
      </c>
      <c r="G38" s="6" t="s">
        <v>243</v>
      </c>
    </row>
    <row r="39" spans="1:7" ht="13.5">
      <c r="A39" s="5" t="s">
        <v>40</v>
      </c>
      <c r="B39" s="5">
        <v>180</v>
      </c>
      <c r="D39" s="6" t="s">
        <v>244</v>
      </c>
      <c r="E39" s="6" t="s">
        <v>245</v>
      </c>
      <c r="F39" s="6" t="s">
        <v>246</v>
      </c>
      <c r="G39" s="6" t="s">
        <v>246</v>
      </c>
    </row>
    <row r="40" spans="1:7" ht="13.5">
      <c r="A40" s="5" t="s">
        <v>41</v>
      </c>
      <c r="B40" s="5">
        <v>180</v>
      </c>
      <c r="D40" s="6" t="s">
        <v>247</v>
      </c>
      <c r="E40" s="6" t="s">
        <v>248</v>
      </c>
      <c r="F40" s="6" t="s">
        <v>249</v>
      </c>
      <c r="G40" s="6" t="s">
        <v>249</v>
      </c>
    </row>
    <row r="41" spans="1:7" ht="13.5">
      <c r="A41" s="5" t="s">
        <v>42</v>
      </c>
      <c r="B41" s="5">
        <v>300</v>
      </c>
      <c r="D41" s="6" t="s">
        <v>250</v>
      </c>
      <c r="E41" s="6" t="s">
        <v>251</v>
      </c>
      <c r="F41" s="6" t="s">
        <v>252</v>
      </c>
      <c r="G41" s="6" t="s">
        <v>253</v>
      </c>
    </row>
    <row r="42" spans="1:7" ht="13.5">
      <c r="A42" s="5" t="s">
        <v>43</v>
      </c>
      <c r="B42" s="5">
        <v>450</v>
      </c>
      <c r="D42" s="6" t="s">
        <v>254</v>
      </c>
      <c r="E42" s="6" t="s">
        <v>255</v>
      </c>
      <c r="F42" s="6" t="s">
        <v>256</v>
      </c>
      <c r="G42" s="6" t="s">
        <v>256</v>
      </c>
    </row>
    <row r="43" spans="1:6" ht="13.5">
      <c r="A43" s="5" t="s">
        <v>44</v>
      </c>
      <c r="B43" s="5">
        <v>450</v>
      </c>
      <c r="D43" s="6" t="s">
        <v>257</v>
      </c>
      <c r="E43" s="6" t="s">
        <v>258</v>
      </c>
      <c r="F43" s="6" t="s">
        <v>259</v>
      </c>
    </row>
    <row r="44" spans="1:7" ht="13.5">
      <c r="A44" s="5" t="s">
        <v>45</v>
      </c>
      <c r="B44" s="5">
        <v>450</v>
      </c>
      <c r="D44" s="6" t="s">
        <v>260</v>
      </c>
      <c r="E44" s="6" t="s">
        <v>261</v>
      </c>
      <c r="F44" s="6" t="s">
        <v>262</v>
      </c>
      <c r="G44" s="6" t="s">
        <v>262</v>
      </c>
    </row>
    <row r="45" spans="1:7" ht="13.5">
      <c r="A45" s="5" t="s">
        <v>46</v>
      </c>
      <c r="B45" s="5">
        <v>210</v>
      </c>
      <c r="D45" s="6" t="s">
        <v>263</v>
      </c>
      <c r="E45" s="6" t="s">
        <v>264</v>
      </c>
      <c r="F45" s="6" t="s">
        <v>265</v>
      </c>
      <c r="G45" s="6" t="s">
        <v>265</v>
      </c>
    </row>
    <row r="46" spans="1:7" ht="13.5">
      <c r="A46" s="5" t="s">
        <v>47</v>
      </c>
      <c r="B46" s="5">
        <v>190</v>
      </c>
      <c r="D46" s="6" t="s">
        <v>266</v>
      </c>
      <c r="E46" s="6" t="s">
        <v>267</v>
      </c>
      <c r="F46" s="6" t="s">
        <v>268</v>
      </c>
      <c r="G46" s="6" t="s">
        <v>269</v>
      </c>
    </row>
    <row r="47" spans="1:7" ht="13.5">
      <c r="A47" s="5" t="s">
        <v>48</v>
      </c>
      <c r="B47" s="5">
        <v>250</v>
      </c>
      <c r="D47" s="6" t="s">
        <v>270</v>
      </c>
      <c r="E47" s="6" t="s">
        <v>271</v>
      </c>
      <c r="F47" s="6" t="s">
        <v>272</v>
      </c>
      <c r="G47" s="6" t="s">
        <v>272</v>
      </c>
    </row>
    <row r="48" spans="1:7" ht="13.5">
      <c r="A48" s="5" t="s">
        <v>49</v>
      </c>
      <c r="B48" s="5">
        <v>180</v>
      </c>
      <c r="D48" s="6" t="s">
        <v>273</v>
      </c>
      <c r="E48" s="6" t="s">
        <v>274</v>
      </c>
      <c r="F48" s="6" t="s">
        <v>275</v>
      </c>
      <c r="G48" s="6" t="s">
        <v>275</v>
      </c>
    </row>
    <row r="49" spans="1:7" ht="13.5">
      <c r="A49" s="5" t="s">
        <v>50</v>
      </c>
      <c r="B49" s="5">
        <v>220</v>
      </c>
      <c r="D49" s="6" t="s">
        <v>276</v>
      </c>
      <c r="E49" s="6" t="s">
        <v>277</v>
      </c>
      <c r="F49" s="6" t="s">
        <v>278</v>
      </c>
      <c r="G49" s="6" t="s">
        <v>278</v>
      </c>
    </row>
    <row r="50" spans="1:6" ht="13.5">
      <c r="A50" s="5" t="s">
        <v>51</v>
      </c>
      <c r="B50" s="5">
        <v>220</v>
      </c>
      <c r="D50" s="6" t="s">
        <v>279</v>
      </c>
      <c r="E50" s="6" t="s">
        <v>280</v>
      </c>
      <c r="F50" s="6" t="s">
        <v>281</v>
      </c>
    </row>
    <row r="51" spans="1:7" ht="13.5">
      <c r="A51" s="5" t="s">
        <v>52</v>
      </c>
      <c r="B51" s="5">
        <v>220</v>
      </c>
      <c r="D51" s="6" t="s">
        <v>282</v>
      </c>
      <c r="E51" s="6" t="s">
        <v>283</v>
      </c>
      <c r="F51" s="6" t="s">
        <v>284</v>
      </c>
      <c r="G51" s="6" t="s">
        <v>284</v>
      </c>
    </row>
    <row r="52" spans="1:7" ht="13.5">
      <c r="A52" s="5" t="s">
        <v>53</v>
      </c>
      <c r="B52" s="5">
        <v>180</v>
      </c>
      <c r="D52" s="6" t="s">
        <v>285</v>
      </c>
      <c r="E52" s="6" t="s">
        <v>286</v>
      </c>
      <c r="F52" s="6" t="s">
        <v>287</v>
      </c>
      <c r="G52" s="6" t="s">
        <v>288</v>
      </c>
    </row>
    <row r="53" spans="1:2" ht="13.5">
      <c r="A53" s="5" t="s">
        <v>54</v>
      </c>
      <c r="B53" s="5">
        <v>160</v>
      </c>
    </row>
    <row r="54" spans="1:2" ht="13.5">
      <c r="A54" s="5" t="s">
        <v>55</v>
      </c>
      <c r="B54" s="5">
        <v>5400</v>
      </c>
    </row>
    <row r="55" spans="1:2" ht="13.5">
      <c r="A55" s="5" t="s">
        <v>56</v>
      </c>
      <c r="B55" s="5">
        <v>3200</v>
      </c>
    </row>
    <row r="56" spans="1:2" ht="13.5">
      <c r="A56" s="5" t="s">
        <v>57</v>
      </c>
      <c r="B56" s="5">
        <v>6000</v>
      </c>
    </row>
    <row r="57" spans="1:2" ht="13.5">
      <c r="A57" s="5" t="s">
        <v>58</v>
      </c>
      <c r="B57" s="5">
        <v>230</v>
      </c>
    </row>
    <row r="58" spans="1:2" ht="13.5">
      <c r="A58" s="5" t="s">
        <v>59</v>
      </c>
      <c r="B58" s="5">
        <v>160</v>
      </c>
    </row>
    <row r="59" spans="1:2" ht="13.5">
      <c r="A59" s="5" t="s">
        <v>60</v>
      </c>
      <c r="B59" s="5">
        <v>160</v>
      </c>
    </row>
    <row r="60" spans="1:2" ht="13.5">
      <c r="A60" s="5" t="s">
        <v>61</v>
      </c>
      <c r="B60" s="5">
        <v>5300</v>
      </c>
    </row>
    <row r="61" spans="1:2" ht="13.5">
      <c r="A61" s="5" t="s">
        <v>62</v>
      </c>
      <c r="B61" s="5">
        <v>300</v>
      </c>
    </row>
    <row r="62" spans="1:2" ht="13.5">
      <c r="A62" s="5" t="s">
        <v>63</v>
      </c>
      <c r="B62" s="5">
        <v>120</v>
      </c>
    </row>
    <row r="63" spans="1:2" ht="13.5">
      <c r="A63" s="5" t="s">
        <v>64</v>
      </c>
      <c r="B63" s="5">
        <v>120</v>
      </c>
    </row>
    <row r="64" spans="1:2" ht="13.5">
      <c r="A64" s="5" t="s">
        <v>65</v>
      </c>
      <c r="B64" s="5">
        <v>230</v>
      </c>
    </row>
    <row r="65" spans="1:2" ht="13.5">
      <c r="A65" s="5" t="s">
        <v>66</v>
      </c>
      <c r="B65" s="5">
        <v>280</v>
      </c>
    </row>
    <row r="66" spans="1:2" ht="13.5">
      <c r="A66" s="5" t="s">
        <v>67</v>
      </c>
      <c r="B66" s="5">
        <v>280</v>
      </c>
    </row>
    <row r="67" spans="1:2" ht="13.5">
      <c r="A67" s="5" t="s">
        <v>68</v>
      </c>
      <c r="B67" s="5">
        <v>260</v>
      </c>
    </row>
    <row r="68" spans="1:2" ht="13.5">
      <c r="A68" s="5" t="s">
        <v>69</v>
      </c>
      <c r="B68" s="5">
        <v>270</v>
      </c>
    </row>
    <row r="69" spans="1:2" ht="13.5">
      <c r="A69" s="5" t="s">
        <v>70</v>
      </c>
      <c r="B69" s="5">
        <v>300</v>
      </c>
    </row>
    <row r="70" spans="1:2" ht="13.5">
      <c r="A70" s="5" t="s">
        <v>71</v>
      </c>
      <c r="B70" s="5">
        <v>210</v>
      </c>
    </row>
    <row r="71" spans="1:2" ht="13.5">
      <c r="A71" s="5" t="s">
        <v>72</v>
      </c>
      <c r="B71" s="5">
        <v>210</v>
      </c>
    </row>
    <row r="72" spans="1:2" ht="13.5">
      <c r="A72" s="5" t="s">
        <v>73</v>
      </c>
      <c r="B72" s="5">
        <v>1800</v>
      </c>
    </row>
    <row r="73" spans="1:2" ht="13.5">
      <c r="A73" s="5" t="s">
        <v>74</v>
      </c>
      <c r="B73" s="5">
        <v>4400</v>
      </c>
    </row>
    <row r="74" spans="1:2" ht="13.5">
      <c r="A74" s="5" t="s">
        <v>75</v>
      </c>
      <c r="B74" s="5">
        <v>200</v>
      </c>
    </row>
    <row r="75" spans="1:2" ht="13.5">
      <c r="A75" s="5" t="s">
        <v>76</v>
      </c>
      <c r="B75" s="5">
        <v>250</v>
      </c>
    </row>
    <row r="76" spans="1:2" ht="13.5">
      <c r="A76" s="5" t="s">
        <v>77</v>
      </c>
      <c r="B76" s="5">
        <v>1300</v>
      </c>
    </row>
    <row r="77" spans="1:2" ht="13.5">
      <c r="A77" s="5" t="s">
        <v>78</v>
      </c>
      <c r="B77" s="5">
        <v>1300</v>
      </c>
    </row>
    <row r="78" spans="1:2" ht="13.5">
      <c r="A78" s="5" t="s">
        <v>79</v>
      </c>
      <c r="B78" s="5">
        <v>2800</v>
      </c>
    </row>
    <row r="79" spans="1:2" ht="13.5">
      <c r="A79" s="5" t="s">
        <v>80</v>
      </c>
      <c r="B79" s="5">
        <v>1500</v>
      </c>
    </row>
    <row r="80" spans="1:2" ht="13.5">
      <c r="A80" s="5" t="s">
        <v>81</v>
      </c>
      <c r="B80" s="5">
        <v>1000</v>
      </c>
    </row>
    <row r="81" spans="1:2" ht="13.5">
      <c r="A81" s="5" t="s">
        <v>82</v>
      </c>
      <c r="B81" s="5">
        <v>160</v>
      </c>
    </row>
    <row r="82" spans="1:2" ht="13.5">
      <c r="A82" s="5" t="s">
        <v>83</v>
      </c>
      <c r="B82" s="5">
        <v>190</v>
      </c>
    </row>
    <row r="83" spans="1:2" ht="13.5">
      <c r="A83" s="5" t="s">
        <v>84</v>
      </c>
      <c r="B83" s="5">
        <v>190</v>
      </c>
    </row>
    <row r="84" spans="1:2" ht="13.5">
      <c r="A84" s="5" t="s">
        <v>85</v>
      </c>
      <c r="B84" s="5">
        <v>200</v>
      </c>
    </row>
    <row r="85" spans="1:2" ht="13.5">
      <c r="A85" s="5" t="s">
        <v>86</v>
      </c>
      <c r="B85" s="5">
        <v>200</v>
      </c>
    </row>
    <row r="86" spans="1:2" ht="13.5">
      <c r="A86" s="5" t="s">
        <v>87</v>
      </c>
      <c r="B86" s="5">
        <v>200</v>
      </c>
    </row>
    <row r="87" spans="1:2" ht="13.5">
      <c r="A87" s="5" t="s">
        <v>88</v>
      </c>
      <c r="B87" s="5">
        <v>100</v>
      </c>
    </row>
    <row r="88" spans="1:2" ht="13.5">
      <c r="A88" s="5" t="s">
        <v>89</v>
      </c>
      <c r="B88" s="5">
        <v>100</v>
      </c>
    </row>
    <row r="89" spans="1:2" ht="13.5">
      <c r="A89" s="5" t="s">
        <v>90</v>
      </c>
      <c r="B89" s="5">
        <v>210</v>
      </c>
    </row>
    <row r="90" spans="1:2" ht="13.5">
      <c r="A90" s="5" t="s">
        <v>91</v>
      </c>
      <c r="B90" s="5">
        <v>280</v>
      </c>
    </row>
    <row r="91" spans="1:2" ht="13.5">
      <c r="A91" s="5" t="s">
        <v>92</v>
      </c>
      <c r="B91" s="5">
        <v>120</v>
      </c>
    </row>
    <row r="92" spans="1:2" ht="13.5">
      <c r="A92" s="5" t="s">
        <v>93</v>
      </c>
      <c r="B92" s="5">
        <v>120</v>
      </c>
    </row>
    <row r="93" spans="1:2" ht="13.5">
      <c r="A93" s="5" t="s">
        <v>94</v>
      </c>
      <c r="B93" s="5">
        <v>350</v>
      </c>
    </row>
    <row r="94" spans="1:2" ht="13.5">
      <c r="A94" s="5" t="s">
        <v>95</v>
      </c>
      <c r="B94" s="5">
        <v>120</v>
      </c>
    </row>
    <row r="95" spans="1:2" ht="13.5">
      <c r="A95" s="5" t="s">
        <v>96</v>
      </c>
      <c r="B95" s="5">
        <v>380</v>
      </c>
    </row>
    <row r="96" spans="1:2" ht="13.5">
      <c r="A96" s="5" t="s">
        <v>97</v>
      </c>
      <c r="B96" s="5">
        <v>420</v>
      </c>
    </row>
    <row r="97" spans="1:2" ht="13.5">
      <c r="A97" s="5" t="s">
        <v>98</v>
      </c>
      <c r="B97" s="5">
        <v>280</v>
      </c>
    </row>
    <row r="98" spans="1:2" ht="13.5">
      <c r="A98" s="5" t="s">
        <v>99</v>
      </c>
      <c r="B98" s="5">
        <v>280</v>
      </c>
    </row>
    <row r="99" spans="1:2" ht="13.5">
      <c r="A99" s="5" t="s">
        <v>100</v>
      </c>
      <c r="B99" s="5">
        <v>180</v>
      </c>
    </row>
    <row r="100" spans="1:2" ht="13.5">
      <c r="A100" s="5" t="s">
        <v>101</v>
      </c>
      <c r="B100" s="5">
        <v>180</v>
      </c>
    </row>
    <row r="101" spans="1:2" ht="13.5">
      <c r="A101" s="5" t="s">
        <v>102</v>
      </c>
      <c r="B101" s="5">
        <v>220</v>
      </c>
    </row>
    <row r="102" spans="1:2" ht="13.5">
      <c r="A102" s="5" t="s">
        <v>103</v>
      </c>
      <c r="B102" s="5">
        <v>140</v>
      </c>
    </row>
    <row r="103" spans="1:2" ht="13.5">
      <c r="A103" s="5" t="s">
        <v>104</v>
      </c>
      <c r="B103" s="5">
        <v>500</v>
      </c>
    </row>
    <row r="104" spans="1:2" ht="13.5">
      <c r="A104" s="5" t="s">
        <v>105</v>
      </c>
      <c r="B104" s="5">
        <v>250</v>
      </c>
    </row>
    <row r="105" spans="1:2" ht="13.5">
      <c r="A105" s="5" t="s">
        <v>106</v>
      </c>
      <c r="B105" s="5">
        <v>1500</v>
      </c>
    </row>
    <row r="106" spans="1:2" ht="13.5">
      <c r="A106" s="5" t="s">
        <v>107</v>
      </c>
      <c r="B106" s="5">
        <v>250</v>
      </c>
    </row>
    <row r="107" spans="1:2" ht="13.5">
      <c r="A107" s="5" t="s">
        <v>108</v>
      </c>
      <c r="B107" s="5">
        <v>280</v>
      </c>
    </row>
    <row r="108" spans="1:2" ht="13.5">
      <c r="A108" s="5" t="s">
        <v>109</v>
      </c>
      <c r="B108" s="5">
        <v>200</v>
      </c>
    </row>
    <row r="109" spans="1:2" ht="13.5">
      <c r="A109" s="5" t="s">
        <v>110</v>
      </c>
      <c r="B109" s="5">
        <v>180</v>
      </c>
    </row>
    <row r="110" spans="1:2" ht="13.5">
      <c r="A110" s="5" t="s">
        <v>111</v>
      </c>
      <c r="B110" s="5">
        <v>230</v>
      </c>
    </row>
    <row r="111" spans="1:2" ht="13.5">
      <c r="A111" s="5" t="s">
        <v>112</v>
      </c>
      <c r="B111" s="5">
        <v>100</v>
      </c>
    </row>
    <row r="112" spans="1:2" ht="13.5">
      <c r="A112" s="5" t="s">
        <v>113</v>
      </c>
      <c r="B112" s="5">
        <v>210</v>
      </c>
    </row>
    <row r="113" spans="1:2" ht="13.5">
      <c r="A113" s="5" t="s">
        <v>114</v>
      </c>
      <c r="B113" s="5">
        <v>300</v>
      </c>
    </row>
    <row r="114" spans="1:2" ht="13.5">
      <c r="A114" s="5" t="s">
        <v>115</v>
      </c>
      <c r="B114" s="5">
        <v>210</v>
      </c>
    </row>
    <row r="115" spans="1:2" ht="13.5">
      <c r="A115" s="5" t="s">
        <v>116</v>
      </c>
      <c r="B115" s="5">
        <v>280</v>
      </c>
    </row>
    <row r="116" spans="1:2" ht="13.5">
      <c r="A116" s="5" t="s">
        <v>117</v>
      </c>
      <c r="B116" s="5">
        <v>230</v>
      </c>
    </row>
    <row r="117" spans="1:2" ht="13.5">
      <c r="A117" s="5" t="s">
        <v>118</v>
      </c>
      <c r="B117" s="5">
        <v>300</v>
      </c>
    </row>
    <row r="118" spans="1:2" ht="13.5">
      <c r="A118" s="5" t="s">
        <v>119</v>
      </c>
      <c r="B118" s="5">
        <v>500</v>
      </c>
    </row>
    <row r="119" spans="1:2" ht="13.5">
      <c r="A119" s="5" t="s">
        <v>120</v>
      </c>
      <c r="B119" s="5">
        <v>220</v>
      </c>
    </row>
    <row r="120" spans="1:2" ht="13.5">
      <c r="A120" s="5" t="s">
        <v>121</v>
      </c>
      <c r="B120" s="5">
        <v>180</v>
      </c>
    </row>
    <row r="121" spans="1:2" ht="13.5">
      <c r="A121" s="5" t="s">
        <v>122</v>
      </c>
      <c r="B121" s="5">
        <v>200</v>
      </c>
    </row>
    <row r="122" spans="1:2" ht="13.5">
      <c r="A122" s="5" t="s">
        <v>123</v>
      </c>
      <c r="B122" s="5">
        <v>1000</v>
      </c>
    </row>
    <row r="123" spans="1:2" ht="13.5">
      <c r="A123" s="5" t="s">
        <v>124</v>
      </c>
      <c r="B123" s="5">
        <v>100</v>
      </c>
    </row>
    <row r="124" spans="1:2" ht="13.5">
      <c r="A124" s="5" t="s">
        <v>125</v>
      </c>
      <c r="B124" s="5">
        <v>100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2002-07-22T07:01:14Z</cp:lastPrinted>
  <dcterms:created xsi:type="dcterms:W3CDTF">2001-10-11T03:39:18Z</dcterms:created>
  <dcterms:modified xsi:type="dcterms:W3CDTF">2011-03-17T07:05:41Z</dcterms:modified>
  <cp:category/>
  <cp:version/>
  <cp:contentType/>
  <cp:contentStatus/>
</cp:coreProperties>
</file>