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ialogsheets/sheet1.xml" ContentType="application/vnd.openxmlformats-officedocument.spreadsheetml.dialog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bookViews>
    <workbookView showHorizontalScroll="0" xWindow="-120" yWindow="-120" windowWidth="19440" windowHeight="14640" firstSheet="2" activeTab="4"/>
  </bookViews>
  <sheets>
    <sheet name="BOOK基礎DATA" sheetId="15" state="hidden" r:id="rId1"/>
    <sheet name="使い方" sheetId="16" state="hidden" r:id="rId2"/>
    <sheet name="SYSDATATT" sheetId="17" r:id="rId3"/>
    <sheet name="VERDIALOG" sheetId="18" r:id="rId4"/>
    <sheet name="receipt見本" sheetId="19" r:id="rId5"/>
    <sheet name="Documents1" sheetId="4" r:id="rId6"/>
    <sheet name="receipt" sheetId="8" r:id="rId7"/>
    <sheet name="Pｼｰﾄreceipt" sheetId="3" r:id="rId8"/>
    <sheet name="Pｼｰﾄ1" sheetId="10" state="hidden" r:id="rId9"/>
  </sheets>
  <externalReferences>
    <externalReference r:id="rId10"/>
    <externalReference r:id="rId11"/>
  </externalReferences>
  <definedNames>
    <definedName name="_xlnm.Print_Area" localSheetId="5">Documents1!$A$1:$J$57</definedName>
    <definedName name="_xlnm.Print_Area" localSheetId="6">receipt!$O$4:$O$32</definedName>
    <definedName name="_xlnm.Print_Area" localSheetId="4">receipt見本!$O$2:$BV$55</definedName>
    <definedName name="SYSDATA10">SYSDATATT!$A$1:$L$40</definedName>
    <definedName name="S月1">[1]DATEWORK!$F$15:$F$26</definedName>
    <definedName name="S月2">[1]DATEWORK!$I$15:$I$26</definedName>
    <definedName name="S時">[1]DATEWORK!$R$15:$R$38</definedName>
    <definedName name="S時間">[1]DATEWORK!$V$15:$V$110</definedName>
    <definedName name="S日1">OFFSET([1]DATEWORK!$G$15,,,[1]DATEWORK!$G$12)</definedName>
    <definedName name="S日2">OFFSET([1]DATEWORK!$J$15,,,[1]DATEWORK!$J$12)</definedName>
    <definedName name="S年1">[1]DATEWORK!$E$15:$E$19</definedName>
    <definedName name="S年2">[1]DATEWORK!$H$15:$H$19</definedName>
    <definedName name="S秒">[1]DATEWORK!$T$15:$T$74</definedName>
    <definedName name="S分">[1]DATEWORK!$S$15:$S$74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6" i="17" l="1"/>
  <c r="C82" i="3"/>
  <c r="A39" i="4" l="1"/>
  <c r="A37" i="4"/>
  <c r="A22" i="4"/>
  <c r="A24" i="4"/>
  <c r="C3" i="3" l="1"/>
  <c r="B3" i="3"/>
  <c r="A30" i="4" l="1"/>
  <c r="A28" i="4"/>
  <c r="A26" i="4"/>
  <c r="A59" i="3"/>
  <c r="AK24" i="19" l="1"/>
  <c r="C140" i="3" l="1"/>
  <c r="C146" i="3" s="1"/>
  <c r="E2" i="3" l="1"/>
  <c r="Q19" i="19" l="1"/>
  <c r="Y12" i="19"/>
  <c r="BD7" i="19"/>
  <c r="T16" i="19"/>
  <c r="Q9" i="19"/>
  <c r="E4" i="3"/>
  <c r="C90" i="3" s="1"/>
  <c r="O43" i="17" l="1"/>
  <c r="O29" i="17"/>
  <c r="O16" i="17"/>
  <c r="N16" i="17"/>
  <c r="O15" i="17"/>
  <c r="N15" i="17"/>
  <c r="O14" i="17"/>
  <c r="N14" i="17"/>
  <c r="O13" i="17"/>
  <c r="N13" i="17"/>
  <c r="O12" i="17"/>
  <c r="N12" i="17"/>
  <c r="O11" i="17"/>
  <c r="N11" i="17"/>
  <c r="N9" i="17"/>
  <c r="C93" i="3" l="1"/>
  <c r="C3" i="15" l="1"/>
  <c r="E22" i="10" l="1"/>
  <c r="G12" i="10"/>
  <c r="A7" i="4" l="1"/>
</calcChain>
</file>

<file path=xl/comments1.xml><?xml version="1.0" encoding="utf-8"?>
<comments xmlns="http://schemas.openxmlformats.org/spreadsheetml/2006/main">
  <authors>
    <author>ILI</author>
  </authors>
  <commentList>
    <comment ref="C2" authorId="0">
      <text>
        <r>
          <rPr>
            <b/>
            <sz val="9"/>
            <color indexed="81"/>
            <rFont val="ＭＳ Ｐゴシック"/>
            <family val="3"/>
            <charset val="128"/>
          </rPr>
          <t>入力セル</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StiLL</author>
  </authors>
  <commentList>
    <comment ref="O35" authorId="0">
      <text>
        <r>
          <rPr>
            <b/>
            <sz val="9"/>
            <color indexed="81"/>
            <rFont val="Meiryo UI"/>
            <family val="3"/>
            <charset val="128"/>
          </rPr>
          <t>記述Sample
SYSDATAXX!A1:L40,○○○.xlsx
又は
SYSDATA10,○○○.xlsx
※ブック名が変わる場合
  変数処理の仕組みを作成して下さい。
※以前の範囲定義名"SYSDATA"
は利用不可として下さい。</t>
        </r>
      </text>
    </comment>
    <comment ref="O36" authorId="0">
      <text>
        <r>
          <rPr>
            <b/>
            <sz val="9"/>
            <color indexed="81"/>
            <rFont val="Meiryo UI"/>
            <family val="3"/>
            <charset val="128"/>
          </rPr>
          <t>記述Sample
SYSDATA!A1,%THISBOOK%
本シートのA1を始点にして</t>
        </r>
      </text>
    </comment>
    <comment ref="O37" authorId="0">
      <text>
        <r>
          <rPr>
            <b/>
            <sz val="9"/>
            <color indexed="81"/>
            <rFont val="Meiryo UI"/>
            <family val="3"/>
            <charset val="128"/>
          </rPr>
          <t>記述Sample
Values→値のみ</t>
        </r>
      </text>
    </comment>
  </commentList>
</comments>
</file>

<file path=xl/comments3.xml><?xml version="1.0" encoding="utf-8"?>
<comments xmlns="http://schemas.openxmlformats.org/spreadsheetml/2006/main">
  <authors>
    <author>StiLL</author>
  </authors>
  <commentList>
    <comment ref="B1" authorId="0">
      <text>
        <r>
          <rPr>
            <b/>
            <sz val="8"/>
            <color indexed="81"/>
            <rFont val="ＭＳ Ｐゴシック"/>
            <family val="3"/>
            <charset val="128"/>
          </rPr>
          <t xml:space="preserve">作成手順  </t>
        </r>
        <r>
          <rPr>
            <sz val="8"/>
            <color indexed="81"/>
            <rFont val="ＭＳ Ｐゴシック"/>
            <family val="3"/>
            <charset val="128"/>
          </rPr>
          <t>① ターゲット表作成 
②プログラム仕様・イメージ図や入出力関連図作成
③プログラムボタン作成</t>
        </r>
      </text>
    </comment>
  </commentList>
</comments>
</file>

<file path=xl/comments4.xml><?xml version="1.0" encoding="utf-8"?>
<comments xmlns="http://schemas.openxmlformats.org/spreadsheetml/2006/main">
  <authors>
    <author>StiLL</author>
    <author>Horikawa Ken</author>
  </authors>
  <commentList>
    <comment ref="E8" authorId="0">
      <text>
        <r>
          <rPr>
            <sz val="9"/>
            <color indexed="63"/>
            <rFont val="Meiryo UI"/>
            <family val="3"/>
            <charset val="128"/>
          </rPr>
          <t>項目式範囲スタート位置</t>
        </r>
      </text>
    </comment>
    <comment ref="E14" authorId="0">
      <text>
        <r>
          <rPr>
            <sz val="9"/>
            <color indexed="63"/>
            <rFont val="Meiryo UI"/>
            <family val="3"/>
            <charset val="128"/>
          </rPr>
          <t>検索式範囲スタート位置</t>
        </r>
      </text>
    </comment>
    <comment ref="E22" authorId="0">
      <text>
        <r>
          <rPr>
            <sz val="9"/>
            <color indexed="63"/>
            <rFont val="Meiryo UI"/>
            <family val="3"/>
            <charset val="128"/>
          </rPr>
          <t>出力セル位置</t>
        </r>
      </text>
    </comment>
    <comment ref="C79" authorId="1">
      <text>
        <r>
          <rPr>
            <sz val="9"/>
            <color indexed="81"/>
            <rFont val="Meiryo UI"/>
            <family val="3"/>
            <charset val="128"/>
          </rPr>
          <t xml:space="preserve">Documents1シートの「①領収証のフォーム作成」で、入金種別ごとに貼り付けたオブジェクト名前を入力します。
</t>
        </r>
      </text>
    </comment>
    <comment ref="C139" authorId="1">
      <text>
        <r>
          <rPr>
            <b/>
            <sz val="9"/>
            <color indexed="81"/>
            <rFont val="MS P ゴシック"/>
            <family val="3"/>
            <charset val="128"/>
          </rPr>
          <t xml:space="preserve">Documents1シートの「①領収証のフォーム作成」で、承認欄に貼り付けたオブジェクト名前を入力します。
</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ILI</author>
    <author>StiLL</author>
    <author>Microsoft Office ﾕｰｻﾞｰ</author>
  </authors>
  <commentList>
    <comment ref="B2" authorId="0">
      <text>
        <r>
          <rPr>
            <b/>
            <sz val="11"/>
            <color indexed="81"/>
            <rFont val="ＭＳ Ｐゴシック"/>
            <family val="3"/>
            <charset val="128"/>
          </rPr>
          <t xml:space="preserve">１．目的：実行ﾎﾞﾀﾝを作成、まとめておくためのシートです。
    シート上にボタンを作成、ボタンの整理・説明書用シートにも
    なります。
2．このページは実行プログラムの説明書になります。印刷可。
   上にあるStiLL機能設定済みボタンも活用してください。
        </t>
        </r>
      </text>
    </comment>
    <comment ref="E2" authorId="1">
      <text>
        <r>
          <rPr>
            <b/>
            <sz val="9"/>
            <color indexed="81"/>
            <rFont val="MS P ゴシック"/>
            <family val="3"/>
            <charset val="128"/>
          </rPr>
          <t>本シート名</t>
        </r>
        <r>
          <rPr>
            <sz val="9"/>
            <color indexed="81"/>
            <rFont val="MS P ゴシック"/>
            <family val="3"/>
            <charset val="128"/>
          </rPr>
          <t xml:space="preserve">
</t>
        </r>
      </text>
    </comment>
    <comment ref="B3" authorId="2">
      <text>
        <r>
          <rPr>
            <sz val="9"/>
            <color indexed="81"/>
            <rFont val="ＭＳ Ｐゴシック"/>
            <family val="3"/>
            <charset val="128"/>
          </rPr>
          <t xml:space="preserve">処理システム名
</t>
        </r>
      </text>
    </comment>
  </commentList>
</comments>
</file>

<file path=xl/sharedStrings.xml><?xml version="1.0" encoding="utf-8"?>
<sst xmlns="http://schemas.openxmlformats.org/spreadsheetml/2006/main" count="258" uniqueCount="228">
  <si>
    <t xml:space="preserve">         </t>
    <phoneticPr fontId="6"/>
  </si>
  <si>
    <t>①</t>
  </si>
  <si>
    <t>②</t>
  </si>
  <si>
    <t>③</t>
  </si>
  <si>
    <t>④</t>
  </si>
  <si>
    <t>⑤</t>
  </si>
  <si>
    <t>⑥</t>
  </si>
  <si>
    <t>⑦</t>
  </si>
  <si>
    <t>⑧</t>
  </si>
  <si>
    <t>⑨</t>
  </si>
  <si>
    <t>⑩</t>
  </si>
  <si>
    <t>プログラム名</t>
  </si>
  <si>
    <t xml:space="preserve">          ﾃﾞｰﾀ取得ﾌﾟﾛｸﾞﾗﾑ&amp;ｺﾒﾝﾄ記述ｾﾙ</t>
    <rPh sb="28" eb="30">
      <t>キジュツ</t>
    </rPh>
    <phoneticPr fontId="6"/>
  </si>
  <si>
    <t>データ取得用シート</t>
    <rPh sb="3" eb="5">
      <t>シュトク</t>
    </rPh>
    <rPh sb="5" eb="6">
      <t>ヨウ</t>
    </rPh>
    <phoneticPr fontId="6"/>
  </si>
  <si>
    <t xml:space="preserve"> プログラム</t>
    <phoneticPr fontId="6"/>
  </si>
  <si>
    <t>StiLLプログラム用シートⅠ</t>
    <phoneticPr fontId="6"/>
  </si>
  <si>
    <t>Pｼｰﾄ1</t>
    <phoneticPr fontId="26"/>
  </si>
  <si>
    <t>プログラム名</t>
    <phoneticPr fontId="6"/>
  </si>
  <si>
    <t>流れ・説明</t>
    <rPh sb="0" eb="1">
      <t>ナガ</t>
    </rPh>
    <rPh sb="3" eb="5">
      <t>セツメイ</t>
    </rPh>
    <phoneticPr fontId="6"/>
  </si>
  <si>
    <t>①</t>
    <phoneticPr fontId="6"/>
  </si>
  <si>
    <t xml:space="preserve">セル照用関数
ADDRESS 関数を利用してください。セルリンクボタンのパラメータセルの参照設定
→ 行を挿入しても数式を変更しないでも常にそのセルを指定可能にする関数。  </t>
    <rPh sb="15" eb="17">
      <t>カンスウ</t>
    </rPh>
    <rPh sb="18" eb="20">
      <t>リヨウ</t>
    </rPh>
    <rPh sb="44" eb="46">
      <t>サンショウ</t>
    </rPh>
    <rPh sb="46" eb="48">
      <t>セッテイ</t>
    </rPh>
    <rPh sb="51" eb="52">
      <t>ギョウ</t>
    </rPh>
    <rPh sb="53" eb="55">
      <t>ソウニュウ</t>
    </rPh>
    <rPh sb="58" eb="60">
      <t>スウシキ</t>
    </rPh>
    <rPh sb="61" eb="63">
      <t>ヘンコウ</t>
    </rPh>
    <rPh sb="68" eb="69">
      <t>ツネ</t>
    </rPh>
    <rPh sb="75" eb="77">
      <t>シテイ</t>
    </rPh>
    <rPh sb="77" eb="79">
      <t>カノウ</t>
    </rPh>
    <rPh sb="82" eb="84">
      <t>カンスウ</t>
    </rPh>
    <phoneticPr fontId="6"/>
  </si>
  <si>
    <t>⑦</t>
    <phoneticPr fontId="6"/>
  </si>
  <si>
    <t>⑧</t>
    <phoneticPr fontId="6"/>
  </si>
  <si>
    <t>モジュール名①</t>
    <rPh sb="5" eb="6">
      <t>メイ</t>
    </rPh>
    <phoneticPr fontId="6"/>
  </si>
  <si>
    <t>⑪</t>
  </si>
  <si>
    <t>プログラム作成エリア</t>
    <rPh sb="5" eb="7">
      <t>サクセイ</t>
    </rPh>
    <phoneticPr fontId="26"/>
  </si>
  <si>
    <t>⑫</t>
  </si>
  <si>
    <t>⑬</t>
  </si>
  <si>
    <t>※ プロトタイププログラム作成位置</t>
    <rPh sb="13" eb="15">
      <t>サクセイ</t>
    </rPh>
    <rPh sb="15" eb="17">
      <t>イチ</t>
    </rPh>
    <phoneticPr fontId="26"/>
  </si>
  <si>
    <t>⑭</t>
  </si>
  <si>
    <t>縦にプログラムボタンを作成ください。</t>
    <rPh sb="0" eb="1">
      <t>タテ</t>
    </rPh>
    <rPh sb="11" eb="13">
      <t>サクセイ</t>
    </rPh>
    <phoneticPr fontId="26"/>
  </si>
  <si>
    <t>説明文</t>
    <rPh sb="0" eb="2">
      <t>セツメイ</t>
    </rPh>
    <rPh sb="2" eb="3">
      <t>ブン</t>
    </rPh>
    <phoneticPr fontId="26"/>
  </si>
  <si>
    <t>⑮</t>
  </si>
  <si>
    <t>ボタン貼り付け位置</t>
    <rPh sb="3" eb="4">
      <t>ハ</t>
    </rPh>
    <rPh sb="5" eb="6">
      <t>ツ</t>
    </rPh>
    <rPh sb="7" eb="9">
      <t>イチ</t>
    </rPh>
    <phoneticPr fontId="6"/>
  </si>
  <si>
    <t>⑯</t>
  </si>
  <si>
    <t>⑰</t>
  </si>
  <si>
    <t>⑱</t>
  </si>
  <si>
    <t>⑲</t>
  </si>
  <si>
    <t>⑳</t>
  </si>
  <si>
    <t xml:space="preserve">   
   入出力関連図</t>
    <phoneticPr fontId="5"/>
  </si>
  <si>
    <t>Code</t>
    <phoneticPr fontId="5"/>
  </si>
  <si>
    <t>金額</t>
    <rPh sb="0" eb="2">
      <t>キンガク</t>
    </rPh>
    <phoneticPr fontId="5"/>
  </si>
  <si>
    <t>N</t>
    <phoneticPr fontId="5"/>
  </si>
  <si>
    <t>S</t>
    <phoneticPr fontId="5"/>
  </si>
  <si>
    <t>物件名</t>
    <phoneticPr fontId="5"/>
  </si>
  <si>
    <t>支払日</t>
    <phoneticPr fontId="5"/>
  </si>
  <si>
    <t>内容</t>
    <phoneticPr fontId="5"/>
  </si>
  <si>
    <t>金額</t>
    <phoneticPr fontId="5"/>
  </si>
  <si>
    <t>殿</t>
    <rPh sb="0" eb="1">
      <t>トノ</t>
    </rPh>
    <phoneticPr fontId="5"/>
  </si>
  <si>
    <r>
      <rPr>
        <b/>
        <sz val="12"/>
        <color indexed="8"/>
        <rFont val="Meiryo UI"/>
        <family val="3"/>
        <charset val="128"/>
      </rPr>
      <t>金額</t>
    </r>
    <r>
      <rPr>
        <sz val="10"/>
        <color indexed="8"/>
        <rFont val="Meiryo UI"/>
        <family val="3"/>
        <charset val="128"/>
      </rPr>
      <t xml:space="preserve">
(税込・非課税)</t>
    </r>
    <rPh sb="0" eb="2">
      <t>キンガク</t>
    </rPh>
    <rPh sb="4" eb="6">
      <t>ゼイコ</t>
    </rPh>
    <rPh sb="7" eb="10">
      <t>ヒカゼイ</t>
    </rPh>
    <phoneticPr fontId="5"/>
  </si>
  <si>
    <t>但し</t>
    <rPh sb="0" eb="1">
      <t>タダ</t>
    </rPh>
    <phoneticPr fontId="5"/>
  </si>
  <si>
    <t>入金種別</t>
    <rPh sb="0" eb="2">
      <t>ニュウキン</t>
    </rPh>
    <rPh sb="2" eb="4">
      <t>シュベツ</t>
    </rPh>
    <phoneticPr fontId="5"/>
  </si>
  <si>
    <t>現金　小切手　振込　手形</t>
    <rPh sb="0" eb="2">
      <t>ゲンキン</t>
    </rPh>
    <rPh sb="3" eb="6">
      <t>コギッテ</t>
    </rPh>
    <rPh sb="7" eb="9">
      <t>フリコ</t>
    </rPh>
    <rPh sb="10" eb="12">
      <t>テガタ</t>
    </rPh>
    <phoneticPr fontId="5"/>
  </si>
  <si>
    <t>金融機関名</t>
    <rPh sb="0" eb="2">
      <t>キンユウ</t>
    </rPh>
    <rPh sb="2" eb="4">
      <t>キカン</t>
    </rPh>
    <rPh sb="4" eb="5">
      <t>メイ</t>
    </rPh>
    <phoneticPr fontId="5"/>
  </si>
  <si>
    <t>No.</t>
    <phoneticPr fontId="5"/>
  </si>
  <si>
    <t>振出日</t>
    <rPh sb="0" eb="3">
      <t>フリダシビ</t>
    </rPh>
    <phoneticPr fontId="5"/>
  </si>
  <si>
    <t>年　　月　　日</t>
    <rPh sb="0" eb="1">
      <t>ネン</t>
    </rPh>
    <rPh sb="3" eb="4">
      <t>ツキ</t>
    </rPh>
    <rPh sb="6" eb="7">
      <t>ニチ</t>
    </rPh>
    <phoneticPr fontId="5"/>
  </si>
  <si>
    <t>　上記金額を正に領収致しました。</t>
    <rPh sb="1" eb="3">
      <t>ジョウキ</t>
    </rPh>
    <rPh sb="3" eb="5">
      <t>キンガク</t>
    </rPh>
    <rPh sb="6" eb="7">
      <t>セイ</t>
    </rPh>
    <rPh sb="8" eb="10">
      <t>リョウシュウ</t>
    </rPh>
    <rPh sb="10" eb="11">
      <t>イタ</t>
    </rPh>
    <phoneticPr fontId="5"/>
  </si>
  <si>
    <t>承認</t>
    <rPh sb="0" eb="2">
      <t>ショウニン</t>
    </rPh>
    <phoneticPr fontId="5"/>
  </si>
  <si>
    <t>出納印</t>
    <rPh sb="0" eb="2">
      <t>スイトウ</t>
    </rPh>
    <rPh sb="2" eb="3">
      <t>イン</t>
    </rPh>
    <phoneticPr fontId="5"/>
  </si>
  <si>
    <t>取扱者</t>
    <rPh sb="0" eb="2">
      <t>トリアツカイ</t>
    </rPh>
    <rPh sb="2" eb="3">
      <t>シャ</t>
    </rPh>
    <phoneticPr fontId="5"/>
  </si>
  <si>
    <t>発行者</t>
    <rPh sb="0" eb="3">
      <t>ハッコウシャ</t>
    </rPh>
    <phoneticPr fontId="5"/>
  </si>
  <si>
    <t>領収証</t>
    <rPh sb="0" eb="3">
      <t>リョウシュウショウ</t>
    </rPh>
    <phoneticPr fontId="5"/>
  </si>
  <si>
    <t>実行回数</t>
    <rPh sb="0" eb="2">
      <t>ジッコウ</t>
    </rPh>
    <rPh sb="2" eb="4">
      <t>カイスウ</t>
    </rPh>
    <phoneticPr fontId="5"/>
  </si>
  <si>
    <t>繰返回数</t>
    <rPh sb="0" eb="2">
      <t>クリカエ</t>
    </rPh>
    <rPh sb="2" eb="4">
      <t>カイスウ</t>
    </rPh>
    <phoneticPr fontId="5"/>
  </si>
  <si>
    <t xml:space="preserve"> ボタンの見出し</t>
  </si>
  <si>
    <t>StiLL Pro Std</t>
    <phoneticPr fontId="6"/>
  </si>
  <si>
    <t>STAFFﾏﾈｰｼﾞｬｰ型</t>
    <phoneticPr fontId="6"/>
  </si>
  <si>
    <t>業務システム名</t>
    <rPh sb="0" eb="2">
      <t>ギョウム</t>
    </rPh>
    <rPh sb="6" eb="7">
      <t>メイ</t>
    </rPh>
    <phoneticPr fontId="6"/>
  </si>
  <si>
    <t>開いた元のメニュー名</t>
    <rPh sb="0" eb="1">
      <t>ヒラ</t>
    </rPh>
    <rPh sb="3" eb="4">
      <t>モト</t>
    </rPh>
    <rPh sb="9" eb="10">
      <t>メイ</t>
    </rPh>
    <phoneticPr fontId="6"/>
  </si>
  <si>
    <t>BOOK基礎DATA</t>
  </si>
  <si>
    <t>設定者情報</t>
    <phoneticPr fontId="6"/>
  </si>
  <si>
    <t>設定内容</t>
    <phoneticPr fontId="6"/>
  </si>
  <si>
    <t>社員コード</t>
    <phoneticPr fontId="6"/>
  </si>
  <si>
    <t>011</t>
    <phoneticPr fontId="6"/>
  </si>
  <si>
    <t>部門コード</t>
    <phoneticPr fontId="6"/>
  </si>
  <si>
    <t>部門名</t>
    <phoneticPr fontId="6"/>
  </si>
  <si>
    <t>ILI</t>
    <phoneticPr fontId="6"/>
  </si>
  <si>
    <t>社員名</t>
    <phoneticPr fontId="6"/>
  </si>
  <si>
    <t>利用Ｍｅｎｕ</t>
    <phoneticPr fontId="6"/>
  </si>
  <si>
    <t>StiLL種類</t>
    <phoneticPr fontId="6"/>
  </si>
  <si>
    <t>グループウェアソフト</t>
    <phoneticPr fontId="6"/>
  </si>
  <si>
    <t>ログイン</t>
    <phoneticPr fontId="6"/>
  </si>
  <si>
    <t>業務権限</t>
    <phoneticPr fontId="6"/>
  </si>
  <si>
    <t>修正日付</t>
    <phoneticPr fontId="6"/>
  </si>
  <si>
    <t>メニュー参照範囲</t>
    <phoneticPr fontId="6"/>
  </si>
  <si>
    <t>社員名フォルダー</t>
    <phoneticPr fontId="6"/>
  </si>
  <si>
    <t>部門コード２</t>
    <phoneticPr fontId="6"/>
  </si>
  <si>
    <t>ブックパス名</t>
    <phoneticPr fontId="6"/>
  </si>
  <si>
    <t>ファイル名</t>
    <phoneticPr fontId="6"/>
  </si>
  <si>
    <t>StiLLシステムシートテンプレート</t>
    <phoneticPr fontId="6"/>
  </si>
  <si>
    <t>リンクデータBMW21 プログラムテンプレート</t>
    <phoneticPr fontId="6"/>
  </si>
  <si>
    <t>■処理概要                                                        各実行ブックの共通情報の共有シートです。</t>
    <rPh sb="61" eb="62">
      <t>カク</t>
    </rPh>
    <rPh sb="62" eb="64">
      <t>ジッコウ</t>
    </rPh>
    <rPh sb="68" eb="70">
      <t>キョウツウ</t>
    </rPh>
    <rPh sb="70" eb="72">
      <t>ジョウホウ</t>
    </rPh>
    <rPh sb="73" eb="75">
      <t>キョウユウ</t>
    </rPh>
    <phoneticPr fontId="6"/>
  </si>
  <si>
    <t>・処理の仕組　　　　　　　　　　　　　　　　　　　　　　　　　　　　　　　　各ブック立上げ時に取得することで、情報を共有できます。設定も一か所でできて、各ブックごとの設定はいりません。基本情報はこのブックで管理して、各ブックから読みに来るようにしてください。　</t>
    <rPh sb="92" eb="94">
      <t>キホン</t>
    </rPh>
    <rPh sb="94" eb="96">
      <t>ジョウホウ</t>
    </rPh>
    <rPh sb="103" eb="105">
      <t>カンリ</t>
    </rPh>
    <rPh sb="108" eb="109">
      <t>カク</t>
    </rPh>
    <rPh sb="114" eb="115">
      <t>ヨ</t>
    </rPh>
    <rPh sb="117" eb="118">
      <t>ク</t>
    </rPh>
    <phoneticPr fontId="6"/>
  </si>
  <si>
    <t>このテンプレートの
サポートは実施
していません。
左記
"StiLLメールサービス"で
サポートしています。</t>
    <rPh sb="26" eb="28">
      <t>サキ</t>
    </rPh>
    <phoneticPr fontId="6"/>
  </si>
  <si>
    <r>
      <t>メールマガジン</t>
    </r>
    <r>
      <rPr>
        <b/>
        <sz val="9"/>
        <rFont val="ＭＳ Ｐゴシック"/>
        <family val="3"/>
        <charset val="128"/>
      </rPr>
      <t>"StiLLメールサービス"</t>
    </r>
    <r>
      <rPr>
        <sz val="9"/>
        <rFont val="ＭＳ Ｐゴシック"/>
        <family val="3"/>
        <charset val="128"/>
      </rPr>
      <t>→</t>
    </r>
    <phoneticPr fontId="6"/>
  </si>
  <si>
    <t>http://www.still.co.jp/still/backnumber.html</t>
    <phoneticPr fontId="6"/>
  </si>
  <si>
    <t>バックナンバーより検索ができます。</t>
    <rPh sb="9" eb="11">
      <t>ケンサク</t>
    </rPh>
    <phoneticPr fontId="6"/>
  </si>
  <si>
    <t>下記の③までの設定を順番にそのコメントに沿って作成してください。基本情報ブックが完成します。</t>
    <rPh sb="0" eb="2">
      <t>カキ</t>
    </rPh>
    <rPh sb="7" eb="9">
      <t>セッテイ</t>
    </rPh>
    <rPh sb="10" eb="12">
      <t>ジュンバン</t>
    </rPh>
    <rPh sb="32" eb="34">
      <t>キホン</t>
    </rPh>
    <rPh sb="34" eb="36">
      <t>ジョウホウ</t>
    </rPh>
    <rPh sb="40" eb="42">
      <t>カンセイ</t>
    </rPh>
    <phoneticPr fontId="6"/>
  </si>
  <si>
    <t>①基本情報を入力　②実行ブックが参照するフォルダに保存　③各ブックに立上げ時取得の設定</t>
    <rPh sb="1" eb="3">
      <t>キホン</t>
    </rPh>
    <rPh sb="3" eb="5">
      <t>ジョウホウ</t>
    </rPh>
    <rPh sb="6" eb="8">
      <t>ニュウリョク</t>
    </rPh>
    <rPh sb="10" eb="12">
      <t>ジッコウ</t>
    </rPh>
    <rPh sb="16" eb="18">
      <t>サンショウ</t>
    </rPh>
    <rPh sb="25" eb="27">
      <t>ホゾン</t>
    </rPh>
    <rPh sb="29" eb="30">
      <t>カク</t>
    </rPh>
    <rPh sb="34" eb="36">
      <t>タチア</t>
    </rPh>
    <rPh sb="37" eb="38">
      <t>ジ</t>
    </rPh>
    <rPh sb="38" eb="40">
      <t>シュトク</t>
    </rPh>
    <rPh sb="41" eb="43">
      <t>セッテイ</t>
    </rPh>
    <phoneticPr fontId="6"/>
  </si>
  <si>
    <t>・「いいえ」→何もしない</t>
    <rPh sb="7" eb="8">
      <t>ナニ</t>
    </rPh>
    <phoneticPr fontId="5"/>
  </si>
  <si>
    <t>入金種別</t>
    <rPh sb="0" eb="2">
      <t>ニュウキン</t>
    </rPh>
    <rPh sb="2" eb="4">
      <t>シュベツ</t>
    </rPh>
    <phoneticPr fontId="5"/>
  </si>
  <si>
    <t>S</t>
    <phoneticPr fontId="5"/>
  </si>
  <si>
    <t>印鑑ファイル名</t>
    <rPh sb="0" eb="2">
      <t>インカン</t>
    </rPh>
    <rPh sb="6" eb="7">
      <t>メイ</t>
    </rPh>
    <phoneticPr fontId="5"/>
  </si>
  <si>
    <t>BtObjVisible</t>
  </si>
  <si>
    <t>指定のｵﾌﾞｼﾞｪｸﾄを表示ON/OFF</t>
  </si>
  <si>
    <t xml:space="preserve"> シート名</t>
  </si>
  <si>
    <t xml:space="preserve"> オブジェクト名</t>
  </si>
  <si>
    <t xml:space="preserve"> 表示</t>
  </si>
  <si>
    <t>Button 12</t>
  </si>
  <si>
    <t>ON</t>
    <phoneticPr fontId="5"/>
  </si>
  <si>
    <t>繰返回数</t>
    <rPh sb="0" eb="2">
      <t>クリカエ</t>
    </rPh>
    <rPh sb="2" eb="4">
      <t>カイスウ</t>
    </rPh>
    <phoneticPr fontId="5"/>
  </si>
  <si>
    <t>実行回数</t>
    <rPh sb="0" eb="2">
      <t>ジッコウ</t>
    </rPh>
    <rPh sb="2" eb="4">
      <t>カイスウ</t>
    </rPh>
    <phoneticPr fontId="5"/>
  </si>
  <si>
    <t>※このシートはブック基本情報を設定するシートです。同一ブック内にリンクして展開が可能です。範囲定義名 "SYSDATA10"は A1:L40 です。</t>
    <phoneticPr fontId="6"/>
  </si>
  <si>
    <t xml:space="preserve">   又、他ブックからその情報をインポート  (他ブックへエクスポート）してそのブックに情報を展開、システムを連動する目的にも利用可能です。</t>
    <rPh sb="3" eb="4">
      <t>マタ</t>
    </rPh>
    <rPh sb="5" eb="6">
      <t>タ</t>
    </rPh>
    <rPh sb="13" eb="15">
      <t>ジョウホウ</t>
    </rPh>
    <rPh sb="24" eb="25">
      <t>ホカ</t>
    </rPh>
    <rPh sb="44" eb="46">
      <t>ジョウホウ</t>
    </rPh>
    <rPh sb="47" eb="49">
      <t>テンカイ</t>
    </rPh>
    <rPh sb="55" eb="57">
      <t>レンドウ</t>
    </rPh>
    <rPh sb="59" eb="61">
      <t>モクテキ</t>
    </rPh>
    <rPh sb="63" eb="65">
      <t>リヨウ</t>
    </rPh>
    <rPh sb="65" eb="67">
      <t>カノウ</t>
    </rPh>
    <phoneticPr fontId="6"/>
  </si>
  <si>
    <t>利用会社名</t>
    <rPh sb="0" eb="2">
      <t>リヨウ</t>
    </rPh>
    <rPh sb="2" eb="4">
      <t>カイシャ</t>
    </rPh>
    <rPh sb="4" eb="5">
      <t>メイ</t>
    </rPh>
    <phoneticPr fontId="6"/>
  </si>
  <si>
    <t>システム名</t>
    <rPh sb="4" eb="5">
      <t>メイ</t>
    </rPh>
    <phoneticPr fontId="6"/>
  </si>
  <si>
    <t>業務名</t>
    <rPh sb="0" eb="2">
      <t>ギョウム</t>
    </rPh>
    <rPh sb="2" eb="3">
      <t>メイ</t>
    </rPh>
    <phoneticPr fontId="6"/>
  </si>
  <si>
    <t>バージョン情報表示内容</t>
    <rPh sb="5" eb="7">
      <t>ジョウホウ</t>
    </rPh>
    <rPh sb="7" eb="9">
      <t>ヒョウジ</t>
    </rPh>
    <rPh sb="9" eb="11">
      <t>ナイヨウ</t>
    </rPh>
    <phoneticPr fontId="26"/>
  </si>
  <si>
    <t>作成日付</t>
    <rPh sb="0" eb="2">
      <t>サクセイ</t>
    </rPh>
    <rPh sb="2" eb="4">
      <t>ヒヅケ</t>
    </rPh>
    <phoneticPr fontId="6"/>
  </si>
  <si>
    <t>バージョン</t>
    <phoneticPr fontId="26"/>
  </si>
  <si>
    <t>リリース年月日</t>
    <rPh sb="4" eb="7">
      <t>ネンガッピ</t>
    </rPh>
    <phoneticPr fontId="26"/>
  </si>
  <si>
    <t>作成者</t>
    <rPh sb="0" eb="2">
      <t>サクセイ</t>
    </rPh>
    <rPh sb="2" eb="3">
      <t>シャ</t>
    </rPh>
    <phoneticPr fontId="26"/>
  </si>
  <si>
    <t>バージョン</t>
  </si>
  <si>
    <t>Ver.1.10</t>
  </si>
  <si>
    <t>Excel</t>
  </si>
  <si>
    <t>StiLL</t>
  </si>
  <si>
    <t>ﾃﾞｰﾀﾍﾞｰｽ</t>
    <phoneticPr fontId="26"/>
  </si>
  <si>
    <t>最新リリース日</t>
    <rPh sb="0" eb="2">
      <t>サイシン</t>
    </rPh>
    <rPh sb="6" eb="7">
      <t>ヒ</t>
    </rPh>
    <phoneticPr fontId="6"/>
  </si>
  <si>
    <t>更新者</t>
    <rPh sb="0" eb="2">
      <t>コウシン</t>
    </rPh>
    <rPh sb="2" eb="3">
      <t>シャ</t>
    </rPh>
    <phoneticPr fontId="6"/>
  </si>
  <si>
    <t>ILI</t>
  </si>
  <si>
    <t>SYSDATA</t>
    <phoneticPr fontId="6"/>
  </si>
  <si>
    <t>BtDialog</t>
  </si>
  <si>
    <t>指定のﾀﾞｲｱﾛｸﾞを表示</t>
  </si>
  <si>
    <t>ﾀﾞｲｱﾛｸﾞ表示</t>
  </si>
  <si>
    <t xml:space="preserve"> ﾀﾞｲｱﾛｸﾞｼｰﾄ</t>
  </si>
  <si>
    <t>VERDIALOG</t>
  </si>
  <si>
    <t xml:space="preserve"> 再計算ﾓｰﾄﾞ</t>
  </si>
  <si>
    <t xml:space="preserve"> 種類,ｵﾌﾞｼﾞｪｸﾄ名,ｾﾙ名</t>
  </si>
  <si>
    <t>Button 6</t>
  </si>
  <si>
    <t>他ブックから情報をインポート</t>
    <phoneticPr fontId="26"/>
  </si>
  <si>
    <t>BtCellCopy</t>
  </si>
  <si>
    <t>ｺﾋﾟｰ元範囲のﾃﾞｰﾀをｺﾋﾟｰ先ｾﾙ位置にｺﾋﾟｰ</t>
  </si>
  <si>
    <t>セルデータコピー</t>
  </si>
  <si>
    <t xml:space="preserve"> コピー元範囲</t>
  </si>
  <si>
    <t xml:space="preserve"> コピー先セル位置</t>
  </si>
  <si>
    <t xml:space="preserve"> 貼り付けデータ種類</t>
  </si>
  <si>
    <t>Values</t>
    <phoneticPr fontId="6"/>
  </si>
  <si>
    <t xml:space="preserve"> 出力範囲名</t>
  </si>
  <si>
    <t xml:space="preserve"> 行列の入れ替え</t>
  </si>
  <si>
    <t xml:space="preserve"> 空白セルの無視</t>
  </si>
  <si>
    <t xml:space="preserve"> 非表示セルの無視</t>
  </si>
  <si>
    <t>Button 7</t>
  </si>
  <si>
    <t>2010/2013/2016/2019</t>
    <phoneticPr fontId="5"/>
  </si>
  <si>
    <t>Ver.3.10</t>
    <phoneticPr fontId="5"/>
  </si>
  <si>
    <t>承認者</t>
    <rPh sb="0" eb="2">
      <t>ショウニン</t>
    </rPh>
    <rPh sb="2" eb="3">
      <t>シャ</t>
    </rPh>
    <phoneticPr fontId="6"/>
  </si>
  <si>
    <t xml:space="preserve">   
    イメージ図</t>
    <phoneticPr fontId="5"/>
  </si>
  <si>
    <t xml:space="preserve">システム概要
領収証発行データを取込み、差込印刷を実行
</t>
    <rPh sb="4" eb="6">
      <t>ガイヨウ</t>
    </rPh>
    <rPh sb="7" eb="10">
      <t>リョウシュウショウ</t>
    </rPh>
    <rPh sb="10" eb="12">
      <t>ハッコウ</t>
    </rPh>
    <rPh sb="16" eb="18">
      <t>トリコミ</t>
    </rPh>
    <rPh sb="20" eb="22">
      <t>サシコミ</t>
    </rPh>
    <rPh sb="22" eb="24">
      <t>インサツ</t>
    </rPh>
    <rPh sb="25" eb="27">
      <t>ジッコウ</t>
    </rPh>
    <phoneticPr fontId="6"/>
  </si>
  <si>
    <t>②</t>
    <phoneticPr fontId="5"/>
  </si>
  <si>
    <t>条件分岐メッセージの作成</t>
    <rPh sb="0" eb="2">
      <t>ジョウケン</t>
    </rPh>
    <rPh sb="2" eb="4">
      <t>ブンキ</t>
    </rPh>
    <rPh sb="10" eb="12">
      <t>サクセイ</t>
    </rPh>
    <phoneticPr fontId="5"/>
  </si>
  <si>
    <t>行目</t>
    <phoneticPr fontId="5"/>
  </si>
  <si>
    <t>コンボボックスとリンク</t>
    <phoneticPr fontId="5"/>
  </si>
  <si>
    <t>印鑑ファイル名</t>
    <phoneticPr fontId="5"/>
  </si>
  <si>
    <t>="\"&amp;LEFT(J23, LEN(J23)-1)</t>
    <phoneticPr fontId="5"/>
  </si>
  <si>
    <t>D</t>
    <phoneticPr fontId="5"/>
  </si>
  <si>
    <t>receipt</t>
    <phoneticPr fontId="5"/>
  </si>
  <si>
    <t>Code</t>
    <phoneticPr fontId="5"/>
  </si>
  <si>
    <t>物件名</t>
    <phoneticPr fontId="5"/>
  </si>
  <si>
    <t>支払日</t>
    <phoneticPr fontId="5"/>
  </si>
  <si>
    <t>内容</t>
    <phoneticPr fontId="5"/>
  </si>
  <si>
    <t>金額</t>
    <phoneticPr fontId="5"/>
  </si>
  <si>
    <t>入金種別</t>
    <phoneticPr fontId="5"/>
  </si>
  <si>
    <t>○○○株式会社</t>
    <rPh sb="3" eb="7">
      <t>カブシキガイシャ</t>
    </rPh>
    <phoneticPr fontId="5"/>
  </si>
  <si>
    <t>「DB」フォルダ内にある「領収証発行データ.xlsx」の</t>
    <phoneticPr fontId="5"/>
  </si>
  <si>
    <t>データを取り込む</t>
    <phoneticPr fontId="5"/>
  </si>
  <si>
    <t>同時に範囲名「DATA」の作成</t>
    <phoneticPr fontId="5"/>
  </si>
  <si>
    <t>「○」オブジェクトを全て非表示</t>
    <phoneticPr fontId="5"/>
  </si>
  <si>
    <t>領収証データを取り込む。 同時に範囲定義名 "DATA"作成</t>
    <phoneticPr fontId="5"/>
  </si>
  <si>
    <t>処理が終了しました。のメッセージボックス作成</t>
    <rPh sb="0" eb="2">
      <t>ショリ</t>
    </rPh>
    <rPh sb="20" eb="22">
      <t>サクセイ</t>
    </rPh>
    <phoneticPr fontId="5"/>
  </si>
  <si>
    <t>終了ボタン作成</t>
    <phoneticPr fontId="5"/>
  </si>
  <si>
    <t>例:</t>
    <phoneticPr fontId="5"/>
  </si>
  <si>
    <t>データ件数分、印刷を繰り返すボタンの作成</t>
    <rPh sb="3" eb="5">
      <t>ケンスウ</t>
    </rPh>
    <rPh sb="5" eb="6">
      <t>ブン</t>
    </rPh>
    <rPh sb="7" eb="9">
      <t>インサツ</t>
    </rPh>
    <rPh sb="10" eb="11">
      <t>ク</t>
    </rPh>
    <rPh sb="12" eb="13">
      <t>カエ</t>
    </rPh>
    <rPh sb="18" eb="20">
      <t>サクセイ</t>
    </rPh>
    <phoneticPr fontId="5"/>
  </si>
  <si>
    <t>図形非表示ボタンの作成</t>
    <rPh sb="0" eb="2">
      <t>ズケイ</t>
    </rPh>
    <rPh sb="2" eb="5">
      <t>ヒヒョウジ</t>
    </rPh>
    <rPh sb="9" eb="11">
      <t>サクセイ</t>
    </rPh>
    <phoneticPr fontId="5"/>
  </si>
  <si>
    <t>図形表示ボタンの作成</t>
    <rPh sb="0" eb="2">
      <t>ズケイ</t>
    </rPh>
    <rPh sb="2" eb="4">
      <t>ヒョウジ</t>
    </rPh>
    <rPh sb="8" eb="10">
      <t>サクセイ</t>
    </rPh>
    <phoneticPr fontId="5"/>
  </si>
  <si>
    <t>印刷ボタンの作成</t>
    <rPh sb="0" eb="2">
      <t>インサツ</t>
    </rPh>
    <rPh sb="6" eb="8">
      <t>サクセイ</t>
    </rPh>
    <phoneticPr fontId="5"/>
  </si>
  <si>
    <t>・Excelにて、角印オブジェクトの貼り付け</t>
    <phoneticPr fontId="5"/>
  </si>
  <si>
    <t>・StiLLにて、「承認者印変更」ボタンの作成</t>
    <phoneticPr fontId="5"/>
  </si>
  <si>
    <t>・StiLLにて、承認者を選択する「コンボボックス」の作成</t>
    <phoneticPr fontId="5"/>
  </si>
  <si>
    <t>領収証差込印刷</t>
    <rPh sb="0" eb="3">
      <t>リョウシュウショウ</t>
    </rPh>
    <rPh sb="3" eb="4">
      <t>サ</t>
    </rPh>
    <rPh sb="4" eb="5">
      <t>コ</t>
    </rPh>
    <rPh sb="5" eb="7">
      <t>インサツ</t>
    </rPh>
    <phoneticPr fontId="5"/>
  </si>
  <si>
    <t>・「はい」→領収証発行データ取得</t>
    <rPh sb="6" eb="9">
      <t>リョウシュウショウ</t>
    </rPh>
    <rPh sb="9" eb="11">
      <t>ハッコウ</t>
    </rPh>
    <rPh sb="14" eb="16">
      <t>シュトク</t>
    </rPh>
    <phoneticPr fontId="5"/>
  </si>
  <si>
    <t>④　領収証発行データの取得</t>
    <rPh sb="2" eb="5">
      <t>リョウシュウショウ</t>
    </rPh>
    <rPh sb="5" eb="7">
      <t>ハッコウ</t>
    </rPh>
    <rPh sb="11" eb="13">
      <t>シュトク</t>
    </rPh>
    <phoneticPr fontId="5"/>
  </si>
  <si>
    <t>⑤　データ件数分、印刷を繰り返すボタンの作成</t>
    <rPh sb="9" eb="11">
      <t>インサツ</t>
    </rPh>
    <phoneticPr fontId="5"/>
  </si>
  <si>
    <t>⑥－１　「receipt」シートの「入金種別」についている</t>
    <phoneticPr fontId="5"/>
  </si>
  <si>
    <t>⑥－２　該当の入金種別の「○」オブジェクトを表示する</t>
    <rPh sb="22" eb="24">
      <t>ヒョウジ</t>
    </rPh>
    <phoneticPr fontId="5"/>
  </si>
  <si>
    <t>⑥－３　印刷実行</t>
    <rPh sb="6" eb="8">
      <t>ジッコウ</t>
    </rPh>
    <phoneticPr fontId="5"/>
  </si>
  <si>
    <t>②　領収証印刷連続実行</t>
    <phoneticPr fontId="5"/>
  </si>
  <si>
    <t>③　差込印刷を実行するかどうかの判断メッセージ作成</t>
    <rPh sb="16" eb="18">
      <t>ハンダン</t>
    </rPh>
    <rPh sb="23" eb="25">
      <t>サクセイ</t>
    </rPh>
    <phoneticPr fontId="5"/>
  </si>
  <si>
    <t>⑦　処理完了のメッセージを表示する</t>
    <rPh sb="2" eb="4">
      <t>ショリ</t>
    </rPh>
    <rPh sb="4" eb="6">
      <t>カンリョウ</t>
    </rPh>
    <rPh sb="13" eb="15">
      <t>ヒョウジ</t>
    </rPh>
    <phoneticPr fontId="5"/>
  </si>
  <si>
    <t>⑥差込印刷実行</t>
    <rPh sb="1" eb="3">
      <t>サシコミ</t>
    </rPh>
    <rPh sb="3" eb="5">
      <t>インサツ</t>
    </rPh>
    <rPh sb="5" eb="7">
      <t>ジッコウ</t>
    </rPh>
    <phoneticPr fontId="5"/>
  </si>
  <si>
    <t>領収証印刷ボタンの作成</t>
    <rPh sb="0" eb="3">
      <t>リョウシュウショウ</t>
    </rPh>
    <rPh sb="3" eb="5">
      <t>インサツ</t>
    </rPh>
    <phoneticPr fontId="5"/>
  </si>
  <si>
    <t>図形表示/非表示、印刷ボタンの作成</t>
    <rPh sb="0" eb="2">
      <t>ズケイ</t>
    </rPh>
    <rPh sb="2" eb="4">
      <t>ヒョウジ</t>
    </rPh>
    <rPh sb="5" eb="8">
      <t>ヒヒョウジ</t>
    </rPh>
    <rPh sb="9" eb="11">
      <t>インサツ</t>
    </rPh>
    <rPh sb="15" eb="17">
      <t>サクセイ</t>
    </rPh>
    <phoneticPr fontId="5"/>
  </si>
  <si>
    <t>・Excelにて、宛名や金額などのセルにINDEX関数の数式を設定</t>
    <phoneticPr fontId="5"/>
  </si>
  <si>
    <t>領収証のフォーム作成(「receipt見本」シートを参考にしてください)</t>
    <rPh sb="8" eb="10">
      <t>サクセイ</t>
    </rPh>
    <rPh sb="19" eb="21">
      <t>ミホン</t>
    </rPh>
    <rPh sb="26" eb="28">
      <t>サンコウ</t>
    </rPh>
    <phoneticPr fontId="5"/>
  </si>
  <si>
    <t>・Excelにて、入金種別ごとにそれぞれ○のオブジェクトを貼り、名前をつけて非表示にする</t>
    <rPh sb="32" eb="34">
      <t>ナマエ</t>
    </rPh>
    <phoneticPr fontId="5"/>
  </si>
  <si>
    <t>receipt</t>
  </si>
  <si>
    <t>OFF</t>
  </si>
  <si>
    <t>Button 13</t>
  </si>
  <si>
    <t>図形非表示</t>
    <phoneticPr fontId="5"/>
  </si>
  <si>
    <t>図形表示</t>
    <rPh sb="0" eb="2">
      <t>ズケイ</t>
    </rPh>
    <phoneticPr fontId="5"/>
  </si>
  <si>
    <t>BtPicture</t>
  </si>
  <si>
    <t>指定のｵﾌﾞｼﾞｪｸﾄに画像をｾｯﾄ</t>
  </si>
  <si>
    <t>承認者印変更</t>
  </si>
  <si>
    <t xml:space="preserve"> 画像ファイル名</t>
  </si>
  <si>
    <t xml:space="preserve"> 画像フォルダ名</t>
  </si>
  <si>
    <t>%BOOKPATH%\..\印鑑\</t>
  </si>
  <si>
    <t xml:space="preserve"> サイズ</t>
  </si>
  <si>
    <t xml:space="preserve"> 表示位置</t>
  </si>
  <si>
    <t xml:space="preserve"> テキスト値</t>
  </si>
  <si>
    <t>Button 15</t>
  </si>
  <si>
    <t>承認者印変更ボタンの作成</t>
    <rPh sb="0" eb="2">
      <t>ショウニン</t>
    </rPh>
    <rPh sb="2" eb="3">
      <t>シャ</t>
    </rPh>
    <rPh sb="3" eb="4">
      <t>イン</t>
    </rPh>
    <rPh sb="4" eb="6">
      <t>ヘンコウ</t>
    </rPh>
    <rPh sb="10" eb="12">
      <t>サクセイ</t>
    </rPh>
    <phoneticPr fontId="5"/>
  </si>
  <si>
    <r>
      <t>　　　　　「</t>
    </r>
    <r>
      <rPr>
        <b/>
        <sz val="10"/>
        <rFont val="Meiryo UI"/>
        <family val="3"/>
        <charset val="128"/>
      </rPr>
      <t>入力範囲</t>
    </r>
    <r>
      <rPr>
        <sz val="10"/>
        <rFont val="Meiryo UI"/>
        <family val="3"/>
        <charset val="128"/>
      </rPr>
      <t>」は、「SYSDATATT」シートのK19セルからK列の任意のセルまで指定する</t>
    </r>
    <rPh sb="6" eb="8">
      <t>ニュウリョク</t>
    </rPh>
    <rPh sb="8" eb="10">
      <t>ハンイ</t>
    </rPh>
    <rPh sb="36" eb="37">
      <t>レツ</t>
    </rPh>
    <rPh sb="38" eb="40">
      <t>ニンイ</t>
    </rPh>
    <rPh sb="45" eb="47">
      <t>シテイ</t>
    </rPh>
    <phoneticPr fontId="5"/>
  </si>
  <si>
    <r>
      <t>　　　　「</t>
    </r>
    <r>
      <rPr>
        <b/>
        <sz val="9"/>
        <rFont val="Meiryo UI"/>
        <family val="3"/>
        <charset val="128"/>
      </rPr>
      <t>リンクするセル</t>
    </r>
    <r>
      <rPr>
        <sz val="9"/>
        <rFont val="Meiryo UI"/>
        <family val="3"/>
        <charset val="128"/>
      </rPr>
      <t>」は、「SYSDATATT」シートのK16セルを指定する</t>
    </r>
    <rPh sb="36" eb="38">
      <t>シテイ</t>
    </rPh>
    <phoneticPr fontId="5"/>
  </si>
  <si>
    <t>　　　　　　　　例. SYSDATATT!K16</t>
    <phoneticPr fontId="5"/>
  </si>
  <si>
    <t>　　　　　　　　例. SYSDATATT!K19:K20</t>
    <rPh sb="8" eb="9">
      <t>レイ</t>
    </rPh>
    <phoneticPr fontId="5"/>
  </si>
  <si>
    <t>・印鑑フォルダに印鑑ファイルを入れ、</t>
    <phoneticPr fontId="5"/>
  </si>
  <si>
    <t xml:space="preserve">  Excelにて、「SYSDATATT」シートのK19セル以降に承認者の名前を入力し、</t>
    <phoneticPr fontId="5"/>
  </si>
  <si>
    <t xml:space="preserve">  「SYSDATATT」シートのL19セル以降に印鑑ファイル名を拡張子まで入力する</t>
    <phoneticPr fontId="5"/>
  </si>
  <si>
    <t>・Excelにて、承認欄に任意のオブジェクトを貼り、名前をつける</t>
    <rPh sb="9" eb="11">
      <t>ショウニン</t>
    </rPh>
    <rPh sb="11" eb="12">
      <t>ラン</t>
    </rPh>
    <rPh sb="13" eb="15">
      <t>ニンイ</t>
    </rPh>
    <rPh sb="26" eb="28">
      <t>ナマエ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</si>
</sst>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quot;$&quot;#,##0_);[Red]\(&quot;$&quot;#,##0\)"/>
    <numFmt numFmtId="177" formatCode="[$-F800]dddd\,\ mmmm\ dd\,\ yyyy"/>
    <numFmt numFmtId="178" formatCode="0.00_ "/>
    <numFmt numFmtId="179" formatCode="&quot;Ver.&quot;0.00_ "/>
    <numFmt numFmtId="180" formatCode="yyyy/m/d;@"/>
  </numFmts>
  <fonts count="65">
    <font>
      <sz val="11"/>
      <color theme="1"/>
      <name val="ＭＳ Ｐゴシック"/>
      <family val="2"/>
      <charset val="128"/>
      <scheme val="minor"/>
    </font>
    <font>
      <sz val="11"/>
      <color theme="1"/>
      <name val="ＭＳ Ｐゴシック"/>
      <family val="2"/>
      <charset val="128"/>
      <scheme val="minor"/>
    </font>
    <font>
      <sz val="9"/>
      <color rgb="FF808080"/>
      <name val="Meiryo UI"/>
      <family val="3"/>
      <charset val="128"/>
    </font>
    <font>
      <sz val="10"/>
      <name val="Meiryo UI"/>
      <family val="3"/>
      <charset val="128"/>
    </font>
    <font>
      <sz val="10"/>
      <color indexed="63"/>
      <name val="Meiryo UI"/>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b/>
      <sz val="14"/>
      <color indexed="23"/>
      <name val="ＭＳ Ｐゴシック"/>
      <family val="3"/>
      <charset val="128"/>
    </font>
    <font>
      <b/>
      <sz val="14"/>
      <color theme="1"/>
      <name val="ＭＳ Ｐゴシック"/>
      <family val="3"/>
      <charset val="128"/>
    </font>
    <font>
      <sz val="9"/>
      <color indexed="63"/>
      <name val="Meiryo UI"/>
      <family val="3"/>
      <charset val="128"/>
    </font>
    <font>
      <sz val="10"/>
      <name val="Helv"/>
      <family val="2"/>
    </font>
    <font>
      <sz val="9"/>
      <name val="Meiryo UI"/>
      <family val="3"/>
      <charset val="128"/>
    </font>
    <font>
      <sz val="8"/>
      <color rgb="FF808080"/>
      <name val="STILL"/>
      <family val="3"/>
      <charset val="128"/>
    </font>
    <font>
      <sz val="10"/>
      <color theme="0" tint="-0.499984740745262"/>
      <name val="Meiryo UI"/>
      <family val="3"/>
      <charset val="128"/>
    </font>
    <font>
      <sz val="8"/>
      <color rgb="FF808080"/>
      <name val="Meiryo UI"/>
      <family val="3"/>
      <charset val="128"/>
    </font>
    <font>
      <b/>
      <sz val="10"/>
      <name val="Meiryo UI"/>
      <family val="3"/>
      <charset val="128"/>
    </font>
    <font>
      <b/>
      <sz val="10"/>
      <color theme="0"/>
      <name val="Meiryo UI"/>
      <family val="3"/>
      <charset val="128"/>
    </font>
    <font>
      <sz val="11"/>
      <name val="ＭＳ ゴシック"/>
      <family val="3"/>
      <charset val="128"/>
    </font>
    <font>
      <sz val="10"/>
      <color theme="0"/>
      <name val="Meiryo UI"/>
      <family val="3"/>
      <charset val="128"/>
    </font>
    <font>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11"/>
      <name val="Meiryo UI"/>
      <family val="3"/>
      <charset val="128"/>
    </font>
    <font>
      <b/>
      <sz val="12"/>
      <color indexed="23"/>
      <name val="Meiryo UI"/>
      <family val="3"/>
      <charset val="128"/>
    </font>
    <font>
      <sz val="6"/>
      <name val="Meiryo UI"/>
      <family val="3"/>
      <charset val="128"/>
    </font>
    <font>
      <b/>
      <sz val="14"/>
      <color indexed="23"/>
      <name val="Meiryo UI"/>
      <family val="3"/>
      <charset val="128"/>
    </font>
    <font>
      <b/>
      <sz val="12"/>
      <name val="Meiryo UI"/>
      <family val="3"/>
      <charset val="128"/>
    </font>
    <font>
      <sz val="11"/>
      <color indexed="23"/>
      <name val="Meiryo UI"/>
      <family val="3"/>
      <charset val="128"/>
    </font>
    <font>
      <sz val="9"/>
      <color indexed="57"/>
      <name val="Meiryo UI"/>
      <family val="3"/>
      <charset val="128"/>
    </font>
    <font>
      <sz val="11"/>
      <color theme="1" tint="0.499984740745262"/>
      <name val="Meiryo UI"/>
      <family val="3"/>
      <charset val="128"/>
    </font>
    <font>
      <sz val="9"/>
      <color theme="1" tint="0.499984740745262"/>
      <name val="Meiryo UI"/>
      <family val="3"/>
      <charset val="128"/>
    </font>
    <font>
      <sz val="11"/>
      <color rgb="FF00B050"/>
      <name val="Meiryo UI"/>
      <family val="3"/>
      <charset val="128"/>
    </font>
    <font>
      <sz val="11"/>
      <color theme="1" tint="0.249977111117893"/>
      <name val="Meiryo UI"/>
      <family val="3"/>
      <charset val="128"/>
    </font>
    <font>
      <sz val="11"/>
      <color indexed="8"/>
      <name val="Meiryo UI"/>
      <family val="3"/>
      <charset val="128"/>
    </font>
    <font>
      <b/>
      <sz val="11"/>
      <color indexed="81"/>
      <name val="ＭＳ Ｐゴシック"/>
      <family val="3"/>
      <charset val="128"/>
    </font>
    <font>
      <b/>
      <sz val="9"/>
      <color indexed="81"/>
      <name val="MS P ゴシック"/>
      <family val="3"/>
      <charset val="128"/>
    </font>
    <font>
      <sz val="9"/>
      <color indexed="81"/>
      <name val="MS P ゴシック"/>
      <family val="3"/>
      <charset val="128"/>
    </font>
    <font>
      <sz val="10"/>
      <color indexed="8"/>
      <name val="Meiryo UI"/>
      <family val="3"/>
      <charset val="128"/>
    </font>
    <font>
      <b/>
      <sz val="12"/>
      <color indexed="8"/>
      <name val="Meiryo UI"/>
      <family val="3"/>
      <charset val="128"/>
    </font>
    <font>
      <b/>
      <sz val="14"/>
      <color indexed="8"/>
      <name val="Meiryo UI"/>
      <family val="3"/>
      <charset val="128"/>
    </font>
    <font>
      <sz val="14"/>
      <color indexed="8"/>
      <name val="Meiryo UI"/>
      <family val="3"/>
      <charset val="128"/>
    </font>
    <font>
      <sz val="18"/>
      <color indexed="8"/>
      <name val="Meiryo UI"/>
      <family val="3"/>
      <charset val="128"/>
    </font>
    <font>
      <sz val="9"/>
      <color indexed="8"/>
      <name val="Meiryo UI"/>
      <family val="3"/>
      <charset val="128"/>
    </font>
    <font>
      <b/>
      <sz val="18"/>
      <color indexed="8"/>
      <name val="Meiryo UI"/>
      <family val="3"/>
      <charset val="128"/>
    </font>
    <font>
      <b/>
      <sz val="9"/>
      <color indexed="81"/>
      <name val="ＭＳ Ｐゴシック"/>
      <family val="3"/>
      <charset val="128"/>
    </font>
    <font>
      <b/>
      <sz val="12"/>
      <name val="ＭＳ Ｐゴシック"/>
      <family val="3"/>
      <charset val="128"/>
    </font>
    <font>
      <b/>
      <sz val="12"/>
      <color indexed="9"/>
      <name val="ＭＳ Ｐゴシック"/>
      <family val="3"/>
      <charset val="128"/>
    </font>
    <font>
      <sz val="12"/>
      <color indexed="9"/>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u/>
      <sz val="11"/>
      <color indexed="12"/>
      <name val="ＭＳ Ｐゴシック"/>
      <family val="3"/>
      <charset val="128"/>
    </font>
    <font>
      <sz val="9"/>
      <color indexed="8"/>
      <name val="ＭＳ Ｐゴシック"/>
      <family val="3"/>
      <charset val="128"/>
    </font>
    <font>
      <sz val="9"/>
      <color indexed="10"/>
      <name val="ＭＳ Ｐゴシック"/>
      <family val="3"/>
      <charset val="128"/>
    </font>
    <font>
      <sz val="10"/>
      <color indexed="8"/>
      <name val="ＭＳ Ｐゴシック"/>
      <family val="3"/>
      <charset val="128"/>
    </font>
    <font>
      <sz val="10"/>
      <color rgb="FF000000"/>
      <name val="Meiryo UI"/>
      <family val="3"/>
      <charset val="128"/>
    </font>
    <font>
      <b/>
      <sz val="10"/>
      <color rgb="FF000000"/>
      <name val="Meiryo UI"/>
      <family val="3"/>
      <charset val="128"/>
    </font>
    <font>
      <sz val="9"/>
      <color rgb="FF000000"/>
      <name val="MS UI Gothic"/>
      <family val="3"/>
      <charset val="128"/>
    </font>
    <font>
      <b/>
      <sz val="9"/>
      <color indexed="81"/>
      <name val="Meiryo UI"/>
      <family val="3"/>
      <charset val="128"/>
    </font>
    <font>
      <sz val="9"/>
      <name val="MS UI Gothic"/>
      <family val="3"/>
      <charset val="128"/>
    </font>
    <font>
      <sz val="8"/>
      <name val="Meiryo UI"/>
      <family val="3"/>
      <charset val="128"/>
    </font>
    <font>
      <sz val="9"/>
      <color indexed="81"/>
      <name val="Meiryo UI"/>
      <family val="3"/>
      <charset val="128"/>
    </font>
    <font>
      <b/>
      <sz val="9"/>
      <name val="Meiryo UI"/>
      <family val="3"/>
      <charset val="128"/>
    </font>
  </fonts>
  <fills count="2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rgb="FF00B050"/>
        <bgColor indexed="64"/>
      </patternFill>
    </fill>
    <fill>
      <patternFill patternType="solid">
        <fgColor theme="0" tint="-0.499984740745262"/>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B8CCE4"/>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3"/>
        <bgColor indexed="64"/>
      </patternFill>
    </fill>
    <fill>
      <patternFill patternType="solid">
        <fgColor theme="4"/>
        <bgColor indexed="64"/>
      </patternFill>
    </fill>
    <fill>
      <patternFill patternType="solid">
        <fgColor theme="8" tint="0.59999389629810485"/>
        <bgColor indexed="64"/>
      </patternFill>
    </fill>
  </fills>
  <borders count="55">
    <border>
      <left/>
      <right/>
      <top/>
      <bottom/>
      <diagonal/>
    </border>
    <border>
      <left/>
      <right/>
      <top/>
      <bottom style="thin">
        <color indexed="64"/>
      </bottom>
      <diagonal/>
    </border>
    <border>
      <left/>
      <right/>
      <top style="thin">
        <color indexed="64"/>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23"/>
      </bottom>
      <diagonal/>
    </border>
    <border>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64"/>
      </left>
      <right style="thin">
        <color indexed="64"/>
      </right>
      <top/>
      <bottom/>
      <diagonal/>
    </border>
    <border>
      <left style="thin">
        <color indexed="23"/>
      </left>
      <right style="thin">
        <color indexed="23"/>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top style="thin">
        <color indexed="23"/>
      </top>
      <bottom style="thin">
        <color indexed="23"/>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15"/>
      </top>
      <bottom/>
      <diagonal/>
    </border>
    <border>
      <left/>
      <right style="thin">
        <color rgb="FF00B0F0"/>
      </right>
      <top style="thin">
        <color indexed="15"/>
      </top>
      <bottom/>
      <diagonal/>
    </border>
    <border>
      <left/>
      <right style="thin">
        <color rgb="FF00B0F0"/>
      </right>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indexed="64"/>
      </left>
      <right style="thin">
        <color rgb="FF00B0F0"/>
      </right>
      <top style="thin">
        <color indexed="64"/>
      </top>
      <bottom style="thin">
        <color indexed="64"/>
      </bottom>
      <diagonal/>
    </border>
    <border>
      <left/>
      <right/>
      <top/>
      <bottom style="thin">
        <color rgb="FF00B0F0"/>
      </bottom>
      <diagonal/>
    </border>
    <border>
      <left/>
      <right style="thin">
        <color rgb="FF00B0F0"/>
      </right>
      <top/>
      <bottom style="thin">
        <color rgb="FF00B0F0"/>
      </bottom>
      <diagonal/>
    </border>
  </borders>
  <cellStyleXfs count="17">
    <xf numFmtId="0" fontId="0" fillId="0" borderId="0">
      <alignment vertical="center"/>
    </xf>
    <xf numFmtId="0" fontId="3" fillId="0" borderId="0">
      <alignment vertical="center"/>
    </xf>
    <xf numFmtId="0" fontId="7" fillId="0" borderId="0">
      <alignment vertical="center"/>
    </xf>
    <xf numFmtId="38" fontId="12" fillId="0" borderId="0" applyFont="0" applyFill="0" applyBorder="0" applyAlignment="0" applyProtection="0"/>
    <xf numFmtId="176" fontId="12" fillId="0" borderId="0" applyFont="0" applyFill="0" applyBorder="0" applyAlignment="0" applyProtection="0"/>
    <xf numFmtId="0" fontId="7" fillId="0" borderId="0"/>
    <xf numFmtId="0" fontId="7" fillId="0" borderId="0"/>
    <xf numFmtId="0" fontId="1" fillId="0" borderId="0">
      <alignment vertical="center"/>
    </xf>
    <xf numFmtId="0" fontId="3"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53" fillId="0" borderId="0" applyNumberFormat="0" applyFill="0" applyBorder="0" applyAlignment="0" applyProtection="0">
      <alignment vertical="top"/>
      <protection locked="0"/>
    </xf>
  </cellStyleXfs>
  <cellXfs count="250">
    <xf numFmtId="0" fontId="0" fillId="0" borderId="0" xfId="0">
      <alignment vertical="center"/>
    </xf>
    <xf numFmtId="0" fontId="3" fillId="0" borderId="0" xfId="1" applyFont="1" applyBorder="1">
      <alignment vertical="center"/>
    </xf>
    <xf numFmtId="0" fontId="3" fillId="0" borderId="0" xfId="1" applyFont="1" applyFill="1" applyBorder="1" applyAlignment="1">
      <alignment vertical="center" shrinkToFit="1"/>
    </xf>
    <xf numFmtId="0" fontId="3" fillId="0" borderId="0" xfId="1" applyFont="1">
      <alignment vertical="center"/>
    </xf>
    <xf numFmtId="0" fontId="8" fillId="3" borderId="1" xfId="2" applyFont="1" applyFill="1" applyBorder="1" applyAlignment="1">
      <alignment horizontal="left" vertical="center" shrinkToFit="1"/>
    </xf>
    <xf numFmtId="0" fontId="8" fillId="2" borderId="1" xfId="2" applyFont="1" applyFill="1" applyBorder="1" applyAlignment="1">
      <alignment horizontal="left" vertical="center" shrinkToFit="1"/>
    </xf>
    <xf numFmtId="0" fontId="3" fillId="0" borderId="0" xfId="1" applyFont="1" applyAlignment="1">
      <alignment vertical="center" shrinkToFit="1"/>
    </xf>
    <xf numFmtId="0" fontId="3" fillId="0" borderId="0" xfId="1" applyFont="1" applyBorder="1" applyAlignment="1">
      <alignment vertical="center" shrinkToFit="1"/>
    </xf>
    <xf numFmtId="0" fontId="9" fillId="0" borderId="0" xfId="2" applyFont="1" applyFill="1" applyBorder="1" applyAlignment="1">
      <alignment horizontal="left" vertical="center" shrinkToFit="1"/>
    </xf>
    <xf numFmtId="0" fontId="10" fillId="0" borderId="0" xfId="2" applyFont="1" applyFill="1" applyBorder="1" applyAlignment="1">
      <alignment horizontal="left" vertical="center" shrinkToFit="1"/>
    </xf>
    <xf numFmtId="0" fontId="3" fillId="4" borderId="0" xfId="1" applyFont="1" applyFill="1" applyBorder="1">
      <alignment vertical="center"/>
    </xf>
    <xf numFmtId="0" fontId="3" fillId="0" borderId="0" xfId="1" applyFont="1" applyBorder="1" applyAlignment="1">
      <alignment horizontal="center" vertical="center"/>
    </xf>
    <xf numFmtId="0" fontId="7" fillId="0" borderId="0" xfId="2" applyFill="1" applyBorder="1">
      <alignment vertical="center"/>
    </xf>
    <xf numFmtId="0" fontId="15" fillId="0" borderId="0" xfId="1" applyFont="1" applyBorder="1" applyAlignment="1">
      <alignment vertical="center"/>
    </xf>
    <xf numFmtId="0" fontId="3" fillId="0" borderId="0" xfId="1" applyFont="1" applyFill="1" applyBorder="1" applyAlignment="1">
      <alignment horizontal="center" vertical="center"/>
    </xf>
    <xf numFmtId="0" fontId="15" fillId="0" borderId="0" xfId="1" applyFont="1" applyBorder="1" applyAlignment="1">
      <alignment horizontal="center" vertical="center"/>
    </xf>
    <xf numFmtId="0" fontId="15" fillId="2" borderId="0" xfId="1" applyFont="1" applyFill="1" applyBorder="1" applyAlignment="1">
      <alignment horizontal="center" vertical="center" shrinkToFit="1"/>
    </xf>
    <xf numFmtId="0" fontId="15" fillId="0" borderId="0" xfId="1" applyFont="1" applyBorder="1" applyAlignment="1">
      <alignment horizontal="center" vertical="center" shrinkToFit="1"/>
    </xf>
    <xf numFmtId="0" fontId="3" fillId="3" borderId="0" xfId="1" applyFont="1" applyFill="1" applyBorder="1" applyAlignment="1">
      <alignment horizontal="center" vertical="center" shrinkToFit="1"/>
    </xf>
    <xf numFmtId="0" fontId="3" fillId="0" borderId="0" xfId="1" applyFont="1" applyBorder="1" applyAlignment="1">
      <alignment horizontal="center" vertical="center" shrinkToFit="1"/>
    </xf>
    <xf numFmtId="0" fontId="3" fillId="0" borderId="0" xfId="1" applyFont="1" applyAlignment="1">
      <alignment horizontal="center" vertical="center"/>
    </xf>
    <xf numFmtId="0" fontId="3" fillId="2" borderId="0" xfId="1" applyFont="1" applyFill="1" applyBorder="1" applyAlignment="1">
      <alignment horizontal="center"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15" fillId="2" borderId="0" xfId="1" applyFont="1" applyFill="1" applyBorder="1" applyAlignment="1">
      <alignment vertical="center"/>
    </xf>
    <xf numFmtId="0" fontId="3" fillId="2" borderId="0" xfId="1" applyFont="1" applyFill="1">
      <alignment vertical="center"/>
    </xf>
    <xf numFmtId="0" fontId="4" fillId="5" borderId="0" xfId="1" applyFont="1" applyFill="1" applyBorder="1" applyAlignment="1">
      <alignment horizontal="centerContinuous" vertical="center"/>
    </xf>
    <xf numFmtId="0" fontId="17" fillId="6" borderId="0" xfId="1" applyFont="1" applyFill="1" applyBorder="1" applyAlignment="1">
      <alignment vertical="center"/>
    </xf>
    <xf numFmtId="0" fontId="3" fillId="6" borderId="0" xfId="1" applyFont="1" applyFill="1" applyBorder="1">
      <alignment vertical="center"/>
    </xf>
    <xf numFmtId="0" fontId="3" fillId="0" borderId="0" xfId="1" applyFont="1" applyBorder="1">
      <alignment vertical="center"/>
    </xf>
    <xf numFmtId="0" fontId="3" fillId="0" borderId="0" xfId="1" applyFont="1">
      <alignment vertical="center"/>
    </xf>
    <xf numFmtId="0" fontId="0" fillId="0" borderId="0" xfId="0">
      <alignment vertical="center"/>
    </xf>
    <xf numFmtId="0" fontId="3" fillId="0" borderId="0" xfId="1" applyFont="1" applyBorder="1">
      <alignment vertical="center"/>
    </xf>
    <xf numFmtId="0" fontId="3" fillId="0" borderId="0" xfId="1" applyFont="1" applyFill="1" applyBorder="1" applyAlignment="1">
      <alignment vertical="center" shrinkToFit="1"/>
    </xf>
    <xf numFmtId="0" fontId="3" fillId="0" borderId="0" xfId="1" applyFont="1">
      <alignment vertical="center"/>
    </xf>
    <xf numFmtId="0" fontId="3" fillId="0" borderId="0" xfId="1" applyFont="1" applyBorder="1" applyAlignment="1">
      <alignment horizontal="center" vertical="center"/>
    </xf>
    <xf numFmtId="0" fontId="3" fillId="0" borderId="0" xfId="1" applyFont="1" applyFill="1" applyBorder="1">
      <alignment vertical="center"/>
    </xf>
    <xf numFmtId="0" fontId="3" fillId="0" borderId="0" xfId="1" applyFont="1" applyFill="1">
      <alignment vertical="center"/>
    </xf>
    <xf numFmtId="0" fontId="18" fillId="7" borderId="0" xfId="1" applyFont="1" applyFill="1" applyBorder="1" applyAlignment="1">
      <alignment horizontal="center" vertical="center"/>
    </xf>
    <xf numFmtId="0" fontId="20" fillId="7" borderId="0" xfId="1" applyFont="1" applyFill="1" applyBorder="1" applyAlignment="1">
      <alignment horizontal="center" vertical="center"/>
    </xf>
    <xf numFmtId="0" fontId="24" fillId="8" borderId="13" xfId="2" applyFont="1" applyFill="1" applyBorder="1">
      <alignment vertical="center"/>
    </xf>
    <xf numFmtId="0" fontId="24" fillId="0" borderId="0" xfId="2" applyFont="1" applyFill="1" applyBorder="1">
      <alignment vertical="center"/>
    </xf>
    <xf numFmtId="0" fontId="24" fillId="0" borderId="14" xfId="2" applyFont="1" applyFill="1" applyBorder="1">
      <alignment vertical="center"/>
    </xf>
    <xf numFmtId="0" fontId="24" fillId="0" borderId="15" xfId="2" applyFont="1" applyFill="1" applyBorder="1">
      <alignment vertical="center"/>
    </xf>
    <xf numFmtId="0" fontId="3" fillId="8" borderId="0" xfId="2" applyFont="1" applyFill="1" applyBorder="1">
      <alignment vertical="center"/>
    </xf>
    <xf numFmtId="0" fontId="24" fillId="8" borderId="0" xfId="2" applyFont="1" applyFill="1" applyBorder="1">
      <alignment vertical="center"/>
    </xf>
    <xf numFmtId="0" fontId="29" fillId="0" borderId="0" xfId="2" applyFont="1" applyFill="1">
      <alignment vertical="center"/>
    </xf>
    <xf numFmtId="0" fontId="24" fillId="0" borderId="0" xfId="2" applyFont="1" applyFill="1">
      <alignment vertical="center"/>
    </xf>
    <xf numFmtId="0" fontId="29" fillId="0" borderId="14" xfId="2" applyFont="1" applyFill="1" applyBorder="1">
      <alignment vertical="center"/>
    </xf>
    <xf numFmtId="0" fontId="13" fillId="11" borderId="3" xfId="9" applyFont="1" applyFill="1" applyBorder="1" applyAlignment="1">
      <alignment horizontal="center" vertical="center"/>
    </xf>
    <xf numFmtId="0" fontId="31" fillId="0" borderId="27" xfId="2" applyFont="1" applyFill="1" applyBorder="1">
      <alignment vertical="center"/>
    </xf>
    <xf numFmtId="0" fontId="31" fillId="0" borderId="0" xfId="2" applyFont="1" applyFill="1">
      <alignment vertical="center"/>
    </xf>
    <xf numFmtId="0" fontId="32" fillId="0" borderId="0" xfId="9" applyFont="1" applyFill="1" applyBorder="1">
      <alignment vertical="center"/>
    </xf>
    <xf numFmtId="0" fontId="33" fillId="0" borderId="0" xfId="2" applyFont="1" applyFill="1">
      <alignment vertical="center"/>
    </xf>
    <xf numFmtId="0" fontId="31" fillId="0" borderId="0" xfId="2" applyFont="1" applyFill="1" applyAlignment="1">
      <alignment vertical="top" shrinkToFit="1"/>
    </xf>
    <xf numFmtId="0" fontId="34" fillId="0" borderId="0" xfId="2" applyFont="1" applyFill="1">
      <alignment vertical="center"/>
    </xf>
    <xf numFmtId="0" fontId="35" fillId="0" borderId="0" xfId="2" applyFont="1" applyFill="1" applyAlignment="1">
      <alignment vertical="top" shrinkToFit="1"/>
    </xf>
    <xf numFmtId="0" fontId="35" fillId="0" borderId="0" xfId="2" applyFont="1" applyFill="1">
      <alignment vertical="center"/>
    </xf>
    <xf numFmtId="0" fontId="3" fillId="4" borderId="3" xfId="1" applyFont="1" applyFill="1" applyBorder="1">
      <alignment vertical="center"/>
    </xf>
    <xf numFmtId="0" fontId="3" fillId="0" borderId="3" xfId="1" applyFont="1" applyBorder="1">
      <alignment vertical="center"/>
    </xf>
    <xf numFmtId="177" fontId="3" fillId="6" borderId="0" xfId="1" applyNumberFormat="1" applyFont="1" applyFill="1" applyBorder="1">
      <alignment vertical="center"/>
    </xf>
    <xf numFmtId="177" fontId="3" fillId="0" borderId="3" xfId="1" applyNumberFormat="1" applyFont="1" applyBorder="1">
      <alignment vertical="center"/>
    </xf>
    <xf numFmtId="177" fontId="3" fillId="0" borderId="0" xfId="1" applyNumberFormat="1" applyFont="1">
      <alignment vertical="center"/>
    </xf>
    <xf numFmtId="0" fontId="3" fillId="0" borderId="3" xfId="1" quotePrefix="1" applyFont="1" applyBorder="1">
      <alignment vertical="center"/>
    </xf>
    <xf numFmtId="0" fontId="39" fillId="0" borderId="0" xfId="14" applyFont="1" applyFill="1" applyAlignment="1">
      <alignment horizontal="center" vertical="center"/>
    </xf>
    <xf numFmtId="0" fontId="39" fillId="0" borderId="0" xfId="14" applyFont="1" applyFill="1" applyAlignment="1">
      <alignment vertical="center"/>
    </xf>
    <xf numFmtId="0" fontId="39" fillId="0" borderId="0" xfId="14" applyFont="1" applyFill="1" applyBorder="1" applyAlignment="1">
      <alignment vertical="center"/>
    </xf>
    <xf numFmtId="0" fontId="3" fillId="0" borderId="0" xfId="1">
      <alignment vertical="center"/>
    </xf>
    <xf numFmtId="0" fontId="3" fillId="0" borderId="0" xfId="1" applyAlignment="1">
      <alignment vertical="center" shrinkToFit="1"/>
    </xf>
    <xf numFmtId="0" fontId="39" fillId="0" borderId="0" xfId="14" applyFont="1" applyFill="1" applyAlignment="1">
      <alignment vertical="center"/>
    </xf>
    <xf numFmtId="0" fontId="3" fillId="15" borderId="0" xfId="1" applyFill="1">
      <alignment vertical="center"/>
    </xf>
    <xf numFmtId="0" fontId="24" fillId="14" borderId="0" xfId="2" applyFont="1" applyFill="1">
      <alignment vertical="center"/>
    </xf>
    <xf numFmtId="0" fontId="39" fillId="0" borderId="0" xfId="14" applyFont="1" applyFill="1" applyAlignment="1">
      <alignment vertical="center"/>
    </xf>
    <xf numFmtId="0" fontId="3" fillId="16" borderId="0" xfId="1" applyFont="1" applyFill="1" applyBorder="1">
      <alignment vertical="center"/>
    </xf>
    <xf numFmtId="0" fontId="3" fillId="16" borderId="0" xfId="1" applyFont="1" applyFill="1" applyBorder="1" applyAlignment="1">
      <alignment vertical="center" shrinkToFit="1"/>
    </xf>
    <xf numFmtId="0" fontId="3" fillId="17" borderId="3" xfId="1" applyFont="1" applyFill="1" applyBorder="1" applyAlignment="1">
      <alignment vertical="center" shrinkToFit="1"/>
    </xf>
    <xf numFmtId="0" fontId="3" fillId="18" borderId="3" xfId="1" applyFont="1" applyFill="1" applyBorder="1" applyAlignment="1">
      <alignment vertical="center"/>
    </xf>
    <xf numFmtId="0" fontId="3" fillId="10" borderId="0" xfId="1" applyFont="1" applyFill="1" applyBorder="1" applyAlignment="1">
      <alignment vertical="center" shrinkToFit="1"/>
    </xf>
    <xf numFmtId="0" fontId="3" fillId="16" borderId="29" xfId="1" applyFont="1" applyFill="1" applyBorder="1" applyAlignment="1">
      <alignment vertical="center" shrinkToFit="1"/>
    </xf>
    <xf numFmtId="0" fontId="39" fillId="0" borderId="0" xfId="14" applyFont="1" applyFill="1" applyAlignment="1">
      <alignment vertical="top"/>
    </xf>
    <xf numFmtId="0" fontId="7" fillId="0" borderId="0" xfId="5"/>
    <xf numFmtId="0" fontId="7" fillId="0" borderId="0" xfId="5" applyAlignment="1">
      <alignment vertical="center"/>
    </xf>
    <xf numFmtId="0" fontId="7" fillId="8" borderId="3" xfId="5" applyFill="1" applyBorder="1" applyAlignment="1">
      <alignment vertical="center"/>
    </xf>
    <xf numFmtId="0" fontId="7" fillId="18" borderId="29" xfId="5" applyFill="1" applyBorder="1" applyAlignment="1">
      <alignment vertical="center" shrinkToFit="1"/>
    </xf>
    <xf numFmtId="0" fontId="7" fillId="18" borderId="3" xfId="5" applyFill="1" applyBorder="1" applyAlignment="1">
      <alignment vertical="center"/>
    </xf>
    <xf numFmtId="0" fontId="7" fillId="19" borderId="37" xfId="5" applyFill="1" applyBorder="1" applyAlignment="1">
      <alignment vertical="center" shrinkToFit="1"/>
    </xf>
    <xf numFmtId="0" fontId="7" fillId="19" borderId="39" xfId="5" applyFill="1" applyBorder="1" applyAlignment="1">
      <alignment vertical="center" shrinkToFit="1"/>
    </xf>
    <xf numFmtId="0" fontId="7" fillId="20" borderId="40" xfId="5" applyFill="1" applyBorder="1" applyAlignment="1">
      <alignment vertical="center" shrinkToFit="1"/>
    </xf>
    <xf numFmtId="0" fontId="7" fillId="20" borderId="41" xfId="5" applyFill="1" applyBorder="1" applyAlignment="1">
      <alignment vertical="center" shrinkToFit="1"/>
    </xf>
    <xf numFmtId="0" fontId="7" fillId="20" borderId="41" xfId="5" applyFill="1" applyBorder="1" applyAlignment="1">
      <alignment horizontal="left" vertical="center" shrinkToFit="1"/>
    </xf>
    <xf numFmtId="0" fontId="7" fillId="0" borderId="41" xfId="5" applyBorder="1" applyAlignment="1">
      <alignment horizontal="left" vertical="center" shrinkToFit="1"/>
    </xf>
    <xf numFmtId="14" fontId="7" fillId="0" borderId="41" xfId="5" applyNumberFormat="1" applyBorder="1" applyAlignment="1">
      <alignment vertical="center" shrinkToFit="1"/>
    </xf>
    <xf numFmtId="0" fontId="7" fillId="20" borderId="41" xfId="5" quotePrefix="1" applyFill="1" applyBorder="1" applyAlignment="1">
      <alignment vertical="center" shrinkToFit="1"/>
    </xf>
    <xf numFmtId="0" fontId="7" fillId="20" borderId="43" xfId="5" applyFill="1" applyBorder="1" applyAlignment="1">
      <alignment horizontal="left" vertical="center" shrinkToFit="1"/>
    </xf>
    <xf numFmtId="0" fontId="7" fillId="20" borderId="44" xfId="5" applyFill="1" applyBorder="1" applyAlignment="1">
      <alignment vertical="center" shrinkToFit="1"/>
    </xf>
    <xf numFmtId="0" fontId="7" fillId="20" borderId="45" xfId="5" applyFill="1" applyBorder="1" applyAlignment="1">
      <alignment vertical="center" shrinkToFit="1"/>
    </xf>
    <xf numFmtId="0" fontId="7" fillId="0" borderId="44" xfId="5" applyBorder="1" applyAlignment="1">
      <alignment vertical="center" shrinkToFit="1"/>
    </xf>
    <xf numFmtId="0" fontId="7" fillId="0" borderId="45" xfId="5" applyBorder="1" applyAlignment="1">
      <alignment vertical="center" shrinkToFit="1"/>
    </xf>
    <xf numFmtId="0" fontId="49" fillId="21" borderId="0" xfId="5" applyFont="1" applyFill="1" applyAlignment="1">
      <alignment horizontal="left" vertical="center"/>
    </xf>
    <xf numFmtId="0" fontId="7" fillId="0" borderId="4" xfId="5" applyBorder="1"/>
    <xf numFmtId="0" fontId="55" fillId="0" borderId="0" xfId="5" applyFont="1" applyAlignment="1">
      <alignment horizontal="center" vertical="center" wrapText="1"/>
    </xf>
    <xf numFmtId="0" fontId="56" fillId="0" borderId="0" xfId="5" applyFont="1" applyAlignment="1">
      <alignment vertical="center"/>
    </xf>
    <xf numFmtId="0" fontId="51" fillId="0" borderId="0" xfId="5" applyFont="1" applyAlignment="1">
      <alignment vertical="center"/>
    </xf>
    <xf numFmtId="0" fontId="51" fillId="0" borderId="0" xfId="5" applyFont="1" applyAlignment="1">
      <alignment horizontal="left" vertical="center"/>
    </xf>
    <xf numFmtId="0" fontId="51" fillId="0" borderId="0" xfId="5" applyFont="1" applyAlignment="1">
      <alignment horizontal="right" vertical="center"/>
    </xf>
    <xf numFmtId="0" fontId="51" fillId="0" borderId="0" xfId="5" applyFont="1" applyAlignment="1">
      <alignment horizontal="left" vertical="top" wrapText="1"/>
    </xf>
    <xf numFmtId="0" fontId="45" fillId="0" borderId="0" xfId="14" applyFont="1" applyFill="1" applyAlignment="1">
      <alignment vertical="center"/>
    </xf>
    <xf numFmtId="0" fontId="3" fillId="0" borderId="0" xfId="1" applyFont="1" applyBorder="1" applyAlignment="1">
      <alignment vertical="center"/>
    </xf>
    <xf numFmtId="0" fontId="3" fillId="0" borderId="3" xfId="1" applyFont="1" applyFill="1" applyBorder="1" applyAlignment="1">
      <alignment vertical="center" shrinkToFit="1"/>
    </xf>
    <xf numFmtId="0" fontId="3" fillId="14" borderId="0" xfId="1" applyFont="1" applyFill="1" applyBorder="1">
      <alignment vertical="center"/>
    </xf>
    <xf numFmtId="177" fontId="3" fillId="0" borderId="0" xfId="1" applyNumberFormat="1" applyFont="1" applyFill="1">
      <alignment vertical="center"/>
    </xf>
    <xf numFmtId="0" fontId="3" fillId="0" borderId="47" xfId="1" applyBorder="1">
      <alignment vertical="center"/>
    </xf>
    <xf numFmtId="0" fontId="3" fillId="0" borderId="48" xfId="1" applyBorder="1">
      <alignment vertical="center"/>
    </xf>
    <xf numFmtId="0" fontId="3" fillId="0" borderId="49" xfId="1" applyBorder="1">
      <alignment vertical="center"/>
    </xf>
    <xf numFmtId="0" fontId="3" fillId="13" borderId="38" xfId="1" applyFill="1" applyBorder="1">
      <alignment vertical="center"/>
    </xf>
    <xf numFmtId="0" fontId="3" fillId="13" borderId="46" xfId="1" applyFill="1" applyBorder="1">
      <alignment vertical="center"/>
    </xf>
    <xf numFmtId="0" fontId="3" fillId="13" borderId="42" xfId="1" applyFill="1" applyBorder="1">
      <alignment vertical="center"/>
    </xf>
    <xf numFmtId="179" fontId="3" fillId="0" borderId="0" xfId="1" applyNumberFormat="1">
      <alignment vertical="center"/>
    </xf>
    <xf numFmtId="178" fontId="3" fillId="0" borderId="0" xfId="1" applyNumberFormat="1">
      <alignment vertical="center"/>
    </xf>
    <xf numFmtId="0" fontId="3" fillId="0" borderId="3" xfId="1" applyBorder="1" applyAlignment="1">
      <alignment horizontal="center" vertical="center"/>
    </xf>
    <xf numFmtId="0" fontId="3" fillId="0" borderId="3" xfId="1" applyBorder="1">
      <alignment vertical="center"/>
    </xf>
    <xf numFmtId="0" fontId="3" fillId="13" borderId="3" xfId="1" applyFill="1" applyBorder="1">
      <alignment vertical="center"/>
    </xf>
    <xf numFmtId="179" fontId="3" fillId="13" borderId="38" xfId="1" applyNumberFormat="1" applyFill="1" applyBorder="1" applyAlignment="1">
      <alignment vertical="center" shrinkToFit="1"/>
    </xf>
    <xf numFmtId="14" fontId="3" fillId="13" borderId="38" xfId="1" applyNumberFormat="1" applyFill="1" applyBorder="1" applyAlignment="1">
      <alignment vertical="center" shrinkToFit="1"/>
    </xf>
    <xf numFmtId="0" fontId="3" fillId="13" borderId="3" xfId="1" applyFill="1" applyBorder="1" applyAlignment="1">
      <alignment vertical="center" shrinkToFit="1"/>
    </xf>
    <xf numFmtId="0" fontId="3" fillId="18" borderId="3" xfId="1" applyFill="1" applyBorder="1" applyAlignment="1">
      <alignment vertical="center" shrinkToFit="1"/>
    </xf>
    <xf numFmtId="0" fontId="3" fillId="2" borderId="0" xfId="1" applyFill="1" applyAlignment="1">
      <alignment vertical="center" shrinkToFit="1"/>
    </xf>
    <xf numFmtId="178" fontId="3" fillId="2" borderId="0" xfId="1" applyNumberFormat="1" applyFill="1" applyAlignment="1">
      <alignment vertical="center" shrinkToFit="1"/>
    </xf>
    <xf numFmtId="179" fontId="3" fillId="13" borderId="3" xfId="1" applyNumberFormat="1" applyFill="1" applyBorder="1" applyAlignment="1">
      <alignment vertical="center" shrinkToFit="1"/>
    </xf>
    <xf numFmtId="0" fontId="3" fillId="2" borderId="0" xfId="1" quotePrefix="1" applyFill="1" applyAlignment="1">
      <alignment vertical="center" shrinkToFit="1"/>
    </xf>
    <xf numFmtId="180" fontId="3" fillId="13" borderId="3" xfId="1" applyNumberFormat="1" applyFill="1" applyBorder="1">
      <alignment vertical="center"/>
    </xf>
    <xf numFmtId="180" fontId="3" fillId="2" borderId="0" xfId="1" applyNumberFormat="1" applyFill="1" applyAlignment="1">
      <alignment horizontal="left" vertical="center" shrinkToFit="1"/>
    </xf>
    <xf numFmtId="0" fontId="3" fillId="0" borderId="52" xfId="1" applyBorder="1">
      <alignment vertical="center"/>
    </xf>
    <xf numFmtId="0" fontId="3" fillId="16" borderId="0" xfId="1" applyFill="1" applyAlignment="1">
      <alignment vertical="center" shrinkToFit="1"/>
    </xf>
    <xf numFmtId="0" fontId="3" fillId="17" borderId="3" xfId="1" applyFill="1" applyBorder="1" applyAlignment="1">
      <alignment vertical="center" shrinkToFit="1"/>
    </xf>
    <xf numFmtId="0" fontId="3" fillId="12" borderId="3" xfId="1" applyFill="1" applyBorder="1">
      <alignment vertical="center"/>
    </xf>
    <xf numFmtId="0" fontId="3" fillId="16" borderId="0" xfId="1" applyFill="1">
      <alignment vertical="center"/>
    </xf>
    <xf numFmtId="0" fontId="3" fillId="10" borderId="0" xfId="1" applyFill="1" applyAlignment="1">
      <alignment vertical="center" shrinkToFit="1"/>
    </xf>
    <xf numFmtId="0" fontId="3" fillId="16" borderId="29" xfId="1" applyFill="1" applyBorder="1" applyAlignment="1">
      <alignment vertical="center" shrinkToFit="1"/>
    </xf>
    <xf numFmtId="0" fontId="3" fillId="18" borderId="3" xfId="1" applyFill="1" applyBorder="1">
      <alignment vertical="center"/>
    </xf>
    <xf numFmtId="0" fontId="39" fillId="18" borderId="3" xfId="1" applyFont="1" applyFill="1" applyBorder="1">
      <alignment vertical="center"/>
    </xf>
    <xf numFmtId="0" fontId="3" fillId="0" borderId="53" xfId="1" applyBorder="1" applyAlignment="1">
      <alignment vertical="center" shrinkToFit="1"/>
    </xf>
    <xf numFmtId="0" fontId="3" fillId="0" borderId="53" xfId="1" applyBorder="1">
      <alignment vertical="center"/>
    </xf>
    <xf numFmtId="0" fontId="3" fillId="0" borderId="54" xfId="1" applyBorder="1">
      <alignment vertical="center"/>
    </xf>
    <xf numFmtId="0" fontId="3" fillId="14" borderId="0" xfId="1" applyFont="1" applyFill="1">
      <alignment vertical="center"/>
    </xf>
    <xf numFmtId="0" fontId="26" fillId="0" borderId="3" xfId="1" applyFont="1" applyBorder="1">
      <alignment vertical="center"/>
    </xf>
    <xf numFmtId="0" fontId="3" fillId="14" borderId="3" xfId="1" applyFill="1" applyBorder="1">
      <alignment vertical="center"/>
    </xf>
    <xf numFmtId="0" fontId="62" fillId="0" borderId="49" xfId="1" applyFont="1" applyBorder="1">
      <alignment vertical="center"/>
    </xf>
    <xf numFmtId="0" fontId="62" fillId="0" borderId="3" xfId="1" applyFont="1" applyBorder="1">
      <alignment vertical="center"/>
    </xf>
    <xf numFmtId="0" fontId="3" fillId="0" borderId="0" xfId="1" applyFill="1">
      <alignment vertical="center"/>
    </xf>
    <xf numFmtId="177" fontId="3" fillId="0" borderId="0" xfId="1" applyNumberFormat="1" applyFill="1">
      <alignment vertical="center"/>
    </xf>
    <xf numFmtId="0" fontId="39" fillId="0" borderId="0" xfId="14" applyFont="1" applyFill="1" applyAlignment="1">
      <alignment vertical="center"/>
    </xf>
    <xf numFmtId="0" fontId="3" fillId="0" borderId="0" xfId="1" applyFont="1" applyBorder="1" applyAlignment="1">
      <alignment horizontal="left" vertical="center"/>
    </xf>
    <xf numFmtId="0" fontId="3" fillId="14" borderId="0" xfId="1" applyFont="1" applyFill="1" applyBorder="1" applyAlignment="1">
      <alignment vertical="center" shrinkToFit="1"/>
    </xf>
    <xf numFmtId="0" fontId="13" fillId="0" borderId="0" xfId="1" applyFont="1" applyBorder="1">
      <alignment vertical="center"/>
    </xf>
    <xf numFmtId="0" fontId="3" fillId="0" borderId="0" xfId="1" applyFont="1" applyFill="1" applyBorder="1" applyAlignment="1">
      <alignment vertical="center"/>
    </xf>
    <xf numFmtId="0" fontId="3" fillId="0" borderId="1" xfId="1" applyFont="1" applyBorder="1">
      <alignment vertical="center"/>
    </xf>
    <xf numFmtId="0" fontId="3" fillId="23" borderId="3" xfId="1" applyFont="1" applyFill="1" applyBorder="1" applyAlignment="1">
      <alignment vertical="center"/>
    </xf>
    <xf numFmtId="0" fontId="3" fillId="0" borderId="1" xfId="1" applyFont="1" applyFill="1" applyBorder="1" applyAlignment="1">
      <alignment vertical="center" shrinkToFit="1"/>
    </xf>
    <xf numFmtId="0" fontId="7" fillId="0" borderId="0" xfId="5"/>
    <xf numFmtId="0" fontId="47" fillId="8" borderId="1" xfId="5" applyFont="1" applyFill="1" applyBorder="1" applyAlignment="1">
      <alignment horizontal="center" vertical="center"/>
    </xf>
    <xf numFmtId="0" fontId="48" fillId="21" borderId="1" xfId="5" applyFont="1" applyFill="1" applyBorder="1" applyAlignment="1">
      <alignment horizontal="center" vertical="center" shrinkToFit="1"/>
    </xf>
    <xf numFmtId="0" fontId="50" fillId="18" borderId="3" xfId="5" applyFont="1" applyFill="1" applyBorder="1" applyAlignment="1">
      <alignment horizontal="left" vertical="center" wrapText="1"/>
    </xf>
    <xf numFmtId="0" fontId="50" fillId="18" borderId="5" xfId="5" applyFont="1" applyFill="1" applyBorder="1" applyAlignment="1">
      <alignment horizontal="left" vertical="center" wrapText="1"/>
    </xf>
    <xf numFmtId="0" fontId="50" fillId="18" borderId="4" xfId="5" applyFont="1" applyFill="1" applyBorder="1" applyAlignment="1">
      <alignment horizontal="left" vertical="center" wrapText="1"/>
    </xf>
    <xf numFmtId="0" fontId="50" fillId="18" borderId="7" xfId="5" applyFont="1" applyFill="1" applyBorder="1" applyAlignment="1">
      <alignment horizontal="left" vertical="center" wrapText="1"/>
    </xf>
    <xf numFmtId="0" fontId="50" fillId="18" borderId="0" xfId="5" applyFont="1" applyFill="1" applyAlignment="1">
      <alignment horizontal="left" vertical="center" wrapText="1"/>
    </xf>
    <xf numFmtId="0" fontId="50" fillId="18" borderId="9" xfId="5" applyFont="1" applyFill="1" applyBorder="1" applyAlignment="1">
      <alignment horizontal="left" vertical="center" wrapText="1"/>
    </xf>
    <xf numFmtId="0" fontId="50" fillId="18" borderId="1" xfId="5" applyFont="1" applyFill="1" applyBorder="1" applyAlignment="1">
      <alignment horizontal="left" vertical="center" wrapText="1"/>
    </xf>
    <xf numFmtId="0" fontId="50" fillId="18" borderId="11" xfId="5" applyFont="1" applyFill="1" applyBorder="1" applyAlignment="1">
      <alignment horizontal="left" vertical="center" wrapText="1"/>
    </xf>
    <xf numFmtId="0" fontId="50" fillId="18" borderId="22" xfId="5" applyFont="1" applyFill="1" applyBorder="1" applyAlignment="1">
      <alignment horizontal="left" vertical="center" wrapText="1"/>
    </xf>
    <xf numFmtId="0" fontId="50" fillId="18" borderId="12" xfId="5" applyFont="1" applyFill="1" applyBorder="1" applyAlignment="1">
      <alignment horizontal="left" vertical="center" wrapText="1"/>
    </xf>
    <xf numFmtId="0" fontId="51" fillId="18" borderId="38" xfId="5" applyFont="1" applyFill="1" applyBorder="1" applyAlignment="1">
      <alignment horizontal="center" vertical="center" wrapText="1"/>
    </xf>
    <xf numFmtId="0" fontId="51" fillId="18" borderId="46" xfId="5" applyFont="1" applyFill="1" applyBorder="1" applyAlignment="1">
      <alignment horizontal="center" vertical="center" wrapText="1"/>
    </xf>
    <xf numFmtId="0" fontId="51" fillId="18" borderId="42" xfId="5" applyFont="1" applyFill="1" applyBorder="1" applyAlignment="1">
      <alignment horizontal="center" vertical="center" wrapText="1"/>
    </xf>
    <xf numFmtId="0" fontId="53" fillId="18" borderId="38" xfId="16" applyFill="1" applyBorder="1" applyAlignment="1" applyProtection="1">
      <alignment horizontal="left" vertical="center" wrapText="1"/>
    </xf>
    <xf numFmtId="0" fontId="53" fillId="18" borderId="46" xfId="16" applyFill="1" applyBorder="1" applyAlignment="1" applyProtection="1">
      <alignment horizontal="left" vertical="center" wrapText="1"/>
    </xf>
    <xf numFmtId="0" fontId="54" fillId="18" borderId="46" xfId="16" applyFont="1" applyFill="1" applyBorder="1" applyAlignment="1" applyProtection="1">
      <alignment horizontal="left" vertical="center" wrapText="1" indent="1"/>
    </xf>
    <xf numFmtId="0" fontId="54" fillId="18" borderId="42" xfId="16" applyFont="1" applyFill="1" applyBorder="1" applyAlignment="1" applyProtection="1">
      <alignment horizontal="left" vertical="center" wrapText="1" indent="1"/>
    </xf>
    <xf numFmtId="0" fontId="3" fillId="13" borderId="38" xfId="1" applyFill="1" applyBorder="1">
      <alignment vertical="center"/>
    </xf>
    <xf numFmtId="0" fontId="3" fillId="13" borderId="46" xfId="1" applyFill="1" applyBorder="1">
      <alignment vertical="center"/>
    </xf>
    <xf numFmtId="0" fontId="3" fillId="13" borderId="42" xfId="1" applyFill="1" applyBorder="1">
      <alignment vertical="center"/>
    </xf>
    <xf numFmtId="0" fontId="3" fillId="13" borderId="38" xfId="1" applyFill="1" applyBorder="1" applyAlignment="1">
      <alignment vertical="center" shrinkToFit="1"/>
    </xf>
    <xf numFmtId="0" fontId="3" fillId="13" borderId="46" xfId="1" applyFill="1" applyBorder="1" applyAlignment="1">
      <alignment vertical="center" shrinkToFit="1"/>
    </xf>
    <xf numFmtId="0" fontId="3" fillId="13" borderId="42" xfId="1" applyFill="1" applyBorder="1" applyAlignment="1">
      <alignment vertical="center" shrinkToFit="1"/>
    </xf>
    <xf numFmtId="0" fontId="20" fillId="22" borderId="50" xfId="1" applyFont="1" applyFill="1" applyBorder="1" applyAlignment="1">
      <alignment horizontal="center" vertical="center" shrinkToFit="1"/>
    </xf>
    <xf numFmtId="0" fontId="20" fillId="22" borderId="51" xfId="1" applyFont="1" applyFill="1" applyBorder="1" applyAlignment="1">
      <alignment horizontal="center" vertical="center" shrinkToFit="1"/>
    </xf>
    <xf numFmtId="0" fontId="39" fillId="0" borderId="31" xfId="14" applyFont="1" applyFill="1" applyBorder="1" applyAlignment="1">
      <alignment horizontal="center" vertical="center" wrapText="1"/>
    </xf>
    <xf numFmtId="0" fontId="39" fillId="0" borderId="32" xfId="14" applyFont="1" applyFill="1" applyBorder="1" applyAlignment="1">
      <alignment horizontal="center" vertical="center" wrapText="1"/>
    </xf>
    <xf numFmtId="0" fontId="39" fillId="0" borderId="30" xfId="14" applyFont="1" applyFill="1" applyBorder="1" applyAlignment="1">
      <alignment horizontal="center" vertical="center" wrapText="1"/>
    </xf>
    <xf numFmtId="0" fontId="39" fillId="0" borderId="0" xfId="14" applyFont="1" applyFill="1" applyBorder="1" applyAlignment="1">
      <alignment horizontal="center" vertical="center" wrapText="1"/>
    </xf>
    <xf numFmtId="0" fontId="39" fillId="0" borderId="35" xfId="14" applyFont="1" applyFill="1" applyBorder="1" applyAlignment="1">
      <alignment horizontal="center" vertical="center" wrapText="1"/>
    </xf>
    <xf numFmtId="0" fontId="39" fillId="0" borderId="28" xfId="14" applyFont="1" applyFill="1" applyBorder="1" applyAlignment="1">
      <alignment horizontal="center" vertical="center" wrapText="1"/>
    </xf>
    <xf numFmtId="6" fontId="43" fillId="0" borderId="31" xfId="14" applyNumberFormat="1" applyFont="1" applyFill="1" applyBorder="1" applyAlignment="1">
      <alignment horizontal="center" vertical="center"/>
    </xf>
    <xf numFmtId="6" fontId="43" fillId="0" borderId="32" xfId="14" applyNumberFormat="1" applyFont="1" applyFill="1" applyBorder="1" applyAlignment="1">
      <alignment horizontal="center" vertical="center"/>
    </xf>
    <xf numFmtId="6" fontId="43" fillId="0" borderId="33" xfId="14" applyNumberFormat="1" applyFont="1" applyFill="1" applyBorder="1" applyAlignment="1">
      <alignment horizontal="center" vertical="center"/>
    </xf>
    <xf numFmtId="6" fontId="43" fillId="0" borderId="30" xfId="14" applyNumberFormat="1" applyFont="1" applyFill="1" applyBorder="1" applyAlignment="1">
      <alignment horizontal="center" vertical="center"/>
    </xf>
    <xf numFmtId="6" fontId="43" fillId="0" borderId="0" xfId="14" applyNumberFormat="1" applyFont="1" applyFill="1" applyBorder="1" applyAlignment="1">
      <alignment horizontal="center" vertical="center"/>
    </xf>
    <xf numFmtId="6" fontId="43" fillId="0" borderId="34" xfId="14" applyNumberFormat="1" applyFont="1" applyFill="1" applyBorder="1" applyAlignment="1">
      <alignment horizontal="center" vertical="center"/>
    </xf>
    <xf numFmtId="6" fontId="43" fillId="0" borderId="35" xfId="14" applyNumberFormat="1" applyFont="1" applyFill="1" applyBorder="1" applyAlignment="1">
      <alignment horizontal="center" vertical="center"/>
    </xf>
    <xf numFmtId="6" fontId="43" fillId="0" borderId="28" xfId="14" applyNumberFormat="1" applyFont="1" applyFill="1" applyBorder="1" applyAlignment="1">
      <alignment horizontal="center" vertical="center"/>
    </xf>
    <xf numFmtId="6" fontId="43" fillId="0" borderId="36" xfId="14" applyNumberFormat="1" applyFont="1" applyFill="1" applyBorder="1" applyAlignment="1">
      <alignment horizontal="center" vertical="center"/>
    </xf>
    <xf numFmtId="0" fontId="44" fillId="0" borderId="3" xfId="14" applyFont="1" applyFill="1" applyBorder="1" applyAlignment="1">
      <alignment horizontal="center" vertical="center" textRotation="255"/>
    </xf>
    <xf numFmtId="0" fontId="39" fillId="0" borderId="3" xfId="14" applyFont="1" applyFill="1" applyBorder="1" applyAlignment="1">
      <alignment horizontal="center" vertical="center"/>
    </xf>
    <xf numFmtId="0" fontId="45" fillId="0" borderId="0" xfId="14" applyFont="1" applyFill="1" applyAlignment="1">
      <alignment horizontal="center" vertical="center"/>
    </xf>
    <xf numFmtId="0" fontId="39" fillId="0" borderId="0" xfId="14" applyFont="1" applyFill="1" applyBorder="1" applyAlignment="1">
      <alignment horizontal="center" vertical="center"/>
    </xf>
    <xf numFmtId="0" fontId="39" fillId="0" borderId="1" xfId="14" applyFont="1" applyFill="1" applyBorder="1" applyAlignment="1">
      <alignment horizontal="center" vertical="center"/>
    </xf>
    <xf numFmtId="0" fontId="39" fillId="0" borderId="0" xfId="14" applyFont="1" applyFill="1" applyBorder="1" applyAlignment="1">
      <alignment horizontal="right" vertical="center"/>
    </xf>
    <xf numFmtId="0" fontId="39" fillId="0" borderId="1" xfId="14" applyFont="1" applyFill="1" applyBorder="1" applyAlignment="1">
      <alignment horizontal="right" vertical="center"/>
    </xf>
    <xf numFmtId="0" fontId="42" fillId="0" borderId="0" xfId="14" applyFont="1" applyFill="1" applyBorder="1" applyAlignment="1">
      <alignment horizontal="center" vertical="center"/>
    </xf>
    <xf numFmtId="0" fontId="42" fillId="0" borderId="28" xfId="14" applyFont="1" applyFill="1" applyBorder="1" applyAlignment="1">
      <alignment horizontal="center" vertical="center"/>
    </xf>
    <xf numFmtId="0" fontId="39" fillId="0" borderId="28" xfId="14" applyFont="1" applyFill="1" applyBorder="1" applyAlignment="1">
      <alignment horizontal="center" vertical="center"/>
    </xf>
    <xf numFmtId="177" fontId="39" fillId="0" borderId="0" xfId="14" applyNumberFormat="1" applyFont="1" applyFill="1" applyBorder="1" applyAlignment="1">
      <alignment horizontal="center" vertical="center"/>
    </xf>
    <xf numFmtId="0" fontId="39" fillId="0" borderId="0" xfId="14" applyFont="1" applyFill="1" applyAlignment="1">
      <alignment vertical="center"/>
    </xf>
    <xf numFmtId="0" fontId="41" fillId="0" borderId="0" xfId="14" applyFont="1" applyFill="1" applyAlignment="1">
      <alignment horizontal="center" vertical="center"/>
    </xf>
    <xf numFmtId="0" fontId="39" fillId="0" borderId="0" xfId="14" applyFont="1" applyFill="1" applyAlignment="1">
      <alignment horizontal="center" vertical="top"/>
    </xf>
    <xf numFmtId="0" fontId="18" fillId="7" borderId="0" xfId="1" applyFont="1" applyFill="1" applyBorder="1" applyAlignment="1">
      <alignment horizontal="center" vertical="center"/>
    </xf>
    <xf numFmtId="0" fontId="3" fillId="0" borderId="2" xfId="1" applyFont="1" applyBorder="1" applyAlignment="1">
      <alignment vertical="center" wrapText="1"/>
    </xf>
    <xf numFmtId="0" fontId="3" fillId="0" borderId="1" xfId="1" applyFont="1" applyBorder="1">
      <alignment vertical="center"/>
    </xf>
    <xf numFmtId="0" fontId="17" fillId="0" borderId="5" xfId="1" applyFont="1" applyBorder="1" applyAlignment="1">
      <alignment horizontal="left" vertical="top" wrapText="1"/>
    </xf>
    <xf numFmtId="0" fontId="17" fillId="0" borderId="4" xfId="1" applyFont="1" applyBorder="1" applyAlignment="1">
      <alignment horizontal="left" vertical="top" wrapText="1"/>
    </xf>
    <xf numFmtId="0" fontId="17" fillId="0" borderId="6" xfId="1" applyFont="1" applyBorder="1" applyAlignment="1">
      <alignment horizontal="left" vertical="top" wrapText="1"/>
    </xf>
    <xf numFmtId="0" fontId="17" fillId="0" borderId="7" xfId="1" applyFont="1" applyBorder="1" applyAlignment="1">
      <alignment horizontal="left" vertical="top" wrapText="1"/>
    </xf>
    <xf numFmtId="0" fontId="17" fillId="0" borderId="0" xfId="1" applyFont="1" applyBorder="1" applyAlignment="1">
      <alignment horizontal="left" vertical="top" wrapText="1"/>
    </xf>
    <xf numFmtId="0" fontId="17" fillId="0" borderId="8" xfId="1" applyFont="1" applyBorder="1" applyAlignment="1">
      <alignment horizontal="left" vertical="top" wrapText="1"/>
    </xf>
    <xf numFmtId="0" fontId="17" fillId="0" borderId="9" xfId="1" applyFont="1" applyBorder="1" applyAlignment="1">
      <alignment horizontal="left" vertical="top" wrapText="1"/>
    </xf>
    <xf numFmtId="0" fontId="17" fillId="0" borderId="1" xfId="1" applyFont="1" applyBorder="1" applyAlignment="1">
      <alignment horizontal="left" vertical="top" wrapText="1"/>
    </xf>
    <xf numFmtId="0" fontId="17" fillId="0" borderId="10" xfId="1" applyFont="1" applyBorder="1" applyAlignment="1">
      <alignment horizontal="left" vertical="top" wrapText="1"/>
    </xf>
    <xf numFmtId="0" fontId="17" fillId="0" borderId="3" xfId="1" applyFont="1" applyBorder="1" applyAlignment="1">
      <alignment horizontal="left" vertical="top" wrapText="1"/>
    </xf>
    <xf numFmtId="0" fontId="17" fillId="0" borderId="3" xfId="1" applyFont="1" applyBorder="1" applyAlignment="1">
      <alignment horizontal="left" vertical="top"/>
    </xf>
    <xf numFmtId="0" fontId="3" fillId="0" borderId="0" xfId="1" applyFont="1" applyBorder="1" applyAlignment="1">
      <alignment vertical="center" shrinkToFit="1"/>
    </xf>
    <xf numFmtId="0" fontId="13" fillId="0" borderId="0" xfId="1" applyFont="1" applyAlignment="1">
      <alignment vertical="center" shrinkToFit="1"/>
    </xf>
    <xf numFmtId="0" fontId="25" fillId="9" borderId="13" xfId="2" applyFont="1" applyFill="1" applyBorder="1" applyAlignment="1">
      <alignment horizontal="center" vertical="center" shrinkToFit="1"/>
    </xf>
    <xf numFmtId="0" fontId="27" fillId="10" borderId="1" xfId="2" applyFont="1" applyFill="1" applyBorder="1" applyAlignment="1">
      <alignment horizontal="left" vertical="center"/>
    </xf>
    <xf numFmtId="0" fontId="28" fillId="0" borderId="1" xfId="2" applyFont="1" applyFill="1" applyBorder="1" applyAlignment="1">
      <alignment horizontal="left" vertical="center"/>
    </xf>
    <xf numFmtId="0" fontId="24" fillId="0" borderId="16" xfId="2" applyFont="1" applyFill="1" applyBorder="1" applyAlignment="1">
      <alignment vertical="top"/>
    </xf>
    <xf numFmtId="0" fontId="24" fillId="0" borderId="17" xfId="2" applyFont="1" applyFill="1" applyBorder="1" applyAlignment="1">
      <alignment vertical="top"/>
    </xf>
    <xf numFmtId="0" fontId="24" fillId="0" borderId="18" xfId="2" applyFont="1" applyFill="1" applyBorder="1" applyAlignment="1">
      <alignment vertical="top"/>
    </xf>
    <xf numFmtId="0" fontId="24" fillId="0" borderId="20" xfId="2" applyFont="1" applyFill="1" applyBorder="1" applyAlignment="1">
      <alignment vertical="top"/>
    </xf>
    <xf numFmtId="0" fontId="24" fillId="0" borderId="0" xfId="2" applyFont="1" applyFill="1" applyBorder="1" applyAlignment="1">
      <alignment vertical="top"/>
    </xf>
    <xf numFmtId="0" fontId="24" fillId="0" borderId="21" xfId="2" applyFont="1" applyFill="1" applyBorder="1" applyAlignment="1">
      <alignment vertical="top"/>
    </xf>
    <xf numFmtId="0" fontId="24" fillId="0" borderId="24" xfId="2" applyFont="1" applyFill="1" applyBorder="1" applyAlignment="1">
      <alignment vertical="top"/>
    </xf>
    <xf numFmtId="0" fontId="24" fillId="0" borderId="13" xfId="2" applyFont="1" applyFill="1" applyBorder="1" applyAlignment="1">
      <alignment vertical="top"/>
    </xf>
    <xf numFmtId="0" fontId="24" fillId="0" borderId="25" xfId="2" applyFont="1" applyFill="1" applyBorder="1" applyAlignment="1">
      <alignment vertical="top"/>
    </xf>
    <xf numFmtId="0" fontId="30" fillId="0" borderId="11" xfId="2" applyFont="1" applyBorder="1" applyAlignment="1">
      <alignment vertical="top" wrapText="1"/>
    </xf>
    <xf numFmtId="0" fontId="30" fillId="0" borderId="22" xfId="2" applyFont="1" applyBorder="1" applyAlignment="1">
      <alignment vertical="top" wrapText="1"/>
    </xf>
    <xf numFmtId="0" fontId="30" fillId="0" borderId="12" xfId="2" applyFont="1" applyBorder="1" applyAlignment="1">
      <alignment vertical="top" wrapText="1"/>
    </xf>
    <xf numFmtId="0" fontId="24" fillId="0" borderId="19" xfId="2" applyFont="1" applyFill="1" applyBorder="1" applyAlignment="1">
      <alignment vertical="top"/>
    </xf>
    <xf numFmtId="0" fontId="24" fillId="0" borderId="23" xfId="2" applyFont="1" applyFill="1" applyBorder="1" applyAlignment="1">
      <alignment vertical="top"/>
    </xf>
    <xf numFmtId="0" fontId="24" fillId="0" borderId="26" xfId="2" applyFont="1" applyFill="1" applyBorder="1" applyAlignment="1">
      <alignment vertical="top"/>
    </xf>
  </cellXfs>
  <cellStyles count="17">
    <cellStyle name="Comma [0]" xfId="3"/>
    <cellStyle name="Currency [0]" xfId="4"/>
    <cellStyle name="ハイパーリンク 2" xfId="16"/>
    <cellStyle name="標準" xfId="0" builtinId="0"/>
    <cellStyle name="標準 10" xfId="15"/>
    <cellStyle name="標準 2" xfId="2"/>
    <cellStyle name="標準 2 2" xfId="5"/>
    <cellStyle name="標準 2_Book2" xfId="6"/>
    <cellStyle name="標準 3" xfId="1"/>
    <cellStyle name="標準 3 2" xfId="7"/>
    <cellStyle name="標準 4" xfId="8"/>
    <cellStyle name="標準 5" xfId="9"/>
    <cellStyle name="標準 6" xfId="10"/>
    <cellStyle name="標準 7" xfId="11"/>
    <cellStyle name="標準 8" xfId="12"/>
    <cellStyle name="標準 9" xfId="13"/>
    <cellStyle name="標準_支店別" xfId="1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2.xml"/><Relationship Id="rId5" Type="http://schemas.openxmlformats.org/officeDocument/2006/relationships/worksheet" Target="worksheets/sheet4.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dialogsheet" Target="dialogsheets/sheet1.xml"/><Relationship Id="rId9" Type="http://schemas.openxmlformats.org/officeDocument/2006/relationships/worksheet" Target="worksheets/sheet8.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GBox"/>
</file>

<file path=xl/ctrlProps/ctrlProp4.xml><?xml version="1.0" encoding="utf-8"?>
<formControlPr xmlns="http://schemas.microsoft.com/office/spreadsheetml/2009/9/main" objectType="Drop" dropStyle="combo" dx="16" fmlaLink="SYSDATATT!$K$16" fmlaRange="SYSDATATT!$K$19:$K$20" val="0"/>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ialogsheets/_rels/sheet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6" customHeight="1"/>
  <sheetProtection sheet="1"/>
  <printOptions gridLinesSet="0"/>
  <pageMargins left="0.78740157480314965" right="0.78740157480314965" top="0.98425196850393704" bottom="0.98425196850393704" header="0.51181102362204722" footer="0.51181102362204722"/>
  <pageSetup paperSize="9" orientation="portrait" horizontalDpi="400" verticalDpi="400" r:id="rId1"/>
  <headerFooter alignWithMargins="0"/>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jpg"/><Relationship Id="rId2" Type="http://schemas.openxmlformats.org/officeDocument/2006/relationships/image" Target="../media/image10.png"/><Relationship Id="rId1" Type="http://schemas.openxmlformats.org/officeDocument/2006/relationships/image" Target="../media/image9.wmf"/></Relationships>
</file>

<file path=xl/drawings/_rels/drawing5.xml.rels><?xml version="1.0" encoding="UTF-8" standalone="yes"?>
<Relationships xmlns="http://schemas.openxmlformats.org/package/2006/relationships"><Relationship Id="rId1" Type="http://schemas.openxmlformats.org/officeDocument/2006/relationships/image" Target="../media/image9.wmf"/></Relationships>
</file>

<file path=xl/drawings/_rels/drawing6.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1057275</xdr:colOff>
      <xdr:row>2</xdr:row>
      <xdr:rowOff>95250</xdr:rowOff>
    </xdr:from>
    <xdr:to>
      <xdr:col>9</xdr:col>
      <xdr:colOff>1371600</xdr:colOff>
      <xdr:row>4</xdr:row>
      <xdr:rowOff>57150</xdr:rowOff>
    </xdr:to>
    <xdr:sp macro="[2]!Printer" textlink="">
      <xdr:nvSpPr>
        <xdr:cNvPr id="2" name="Text Box 1" descr="Printer">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305675" y="447675"/>
          <a:ext cx="314325" cy="3048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印刷</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190500</xdr:colOff>
      <xdr:row>0</xdr:row>
      <xdr:rowOff>0</xdr:rowOff>
    </xdr:from>
    <xdr:to>
      <xdr:col>15</xdr:col>
      <xdr:colOff>161925</xdr:colOff>
      <xdr:row>6</xdr:row>
      <xdr:rowOff>104775</xdr:rowOff>
    </xdr:to>
    <xdr:sp macro="" textlink="">
      <xdr:nvSpPr>
        <xdr:cNvPr id="2" name="Text Box 4">
          <a:extLst>
            <a:ext uri="{FF2B5EF4-FFF2-40B4-BE49-F238E27FC236}">
              <a16:creationId xmlns:a16="http://schemas.microsoft.com/office/drawing/2014/main" xmlns="" id="{00000000-0008-0000-0200-000002000000}"/>
            </a:ext>
          </a:extLst>
        </xdr:cNvPr>
        <xdr:cNvSpPr txBox="1">
          <a:spLocks noChangeArrowheads="1"/>
        </xdr:cNvSpPr>
      </xdr:nvSpPr>
      <xdr:spPr bwMode="auto">
        <a:xfrm>
          <a:off x="8743950" y="0"/>
          <a:ext cx="2743200" cy="13049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このシートに記述した情報を他のシート上のセルや図形にリンクさせています。</a:t>
          </a:r>
          <a:r>
            <a:rPr lang="en-US" altLang="ja-JP"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一部リンクしていないものもあります</a:t>
          </a:r>
          <a:r>
            <a:rPr lang="en-US" altLang="ja-JP"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p>
        <a:p>
          <a:pPr algn="l" rtl="0">
            <a:lnSpc>
              <a:spcPct val="100000"/>
            </a:lnSpc>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適宜修正してご利用下さい。</a:t>
          </a:r>
          <a:endParaRPr lang="en-US" altLang="ja-JP"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ct val="1000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ct val="100000"/>
            </a:lnSpc>
            <a:defRPr sz="1000"/>
          </a:pPr>
          <a:r>
            <a:rPr lang="ja-JP" altLang="en-US"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また、他ブックの「</a:t>
          </a:r>
          <a:r>
            <a:rPr lang="en-US" altLang="ja-JP"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SYSDATA</a:t>
          </a:r>
          <a:r>
            <a:rPr lang="ja-JP" altLang="en-US" sz="9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」シートにコピーする事で連携する事もシステムをより修正しやすい仕組みになります。</a:t>
          </a:r>
        </a:p>
      </xdr:txBody>
    </xdr:sp>
    <xdr:clientData fPrintsWithSheet="0"/>
  </xdr:twoCellAnchor>
  <mc:AlternateContent xmlns:mc="http://schemas.openxmlformats.org/markup-compatibility/2006">
    <mc:Choice xmlns:a14="http://schemas.microsoft.com/office/drawing/2010/main" Requires="a14">
      <xdr:twoCellAnchor>
        <xdr:from>
          <xdr:col>13</xdr:col>
          <xdr:colOff>0</xdr:colOff>
          <xdr:row>29</xdr:row>
          <xdr:rowOff>0</xdr:rowOff>
        </xdr:from>
        <xdr:to>
          <xdr:col>15</xdr:col>
          <xdr:colOff>0</xdr:colOff>
          <xdr:row>30</xdr:row>
          <xdr:rowOff>0</xdr:rowOff>
        </xdr:to>
        <xdr:sp macro="" textlink="">
          <xdr:nvSpPr>
            <xdr:cNvPr id="36865" name="DialogBtn" hidden="1">
              <a:extLst>
                <a:ext uri="{63B3BB69-23CF-44E3-9099-C40C66FF867C}">
                  <a14:compatExt spid="_x0000_s36865"/>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ja-JP" altLang="en-US" sz="1000" b="1" i="0" u="none" strike="noStrike" baseline="0">
                  <a:solidFill>
                    <a:srgbClr val="000000"/>
                  </a:solidFill>
                  <a:latin typeface="Meiryo UI"/>
                  <a:ea typeface="Meiryo UI"/>
                  <a:cs typeface="Meiryo UI"/>
                </a:rPr>
                <a:t>ﾀﾞｲｱﾛｸﾞ表示</a:t>
              </a:r>
            </a:p>
            <a:p>
              <a:pPr algn="ctr" rtl="0">
                <a:defRPr sz="1000"/>
              </a:pPr>
              <a:r>
                <a:rPr lang="ja-JP" altLang="en-US" sz="1000" b="1" i="0" u="none" strike="noStrike" baseline="0">
                  <a:solidFill>
                    <a:srgbClr val="000000"/>
                  </a:solidFill>
                  <a:latin typeface="Meiryo UI"/>
                  <a:ea typeface="Meiryo UI"/>
                  <a:cs typeface="Meiryo UI"/>
                </a:rPr>
                <a:t>VERDIALOG</a:t>
              </a: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43</xdr:row>
          <xdr:rowOff>0</xdr:rowOff>
        </xdr:from>
        <xdr:to>
          <xdr:col>15</xdr:col>
          <xdr:colOff>0</xdr:colOff>
          <xdr:row>44</xdr:row>
          <xdr:rowOff>0</xdr:rowOff>
        </xdr:to>
        <xdr:sp macro="" textlink="">
          <xdr:nvSpPr>
            <xdr:cNvPr id="36866" name="Button 2" hidden="1">
              <a:extLst>
                <a:ext uri="{63B3BB69-23CF-44E3-9099-C40C66FF867C}">
                  <a14:compatExt spid="_x0000_s36866"/>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ja-JP" altLang="en-US" sz="1000" b="1" i="0" u="none" strike="noStrike" baseline="0">
                  <a:solidFill>
                    <a:srgbClr val="000000"/>
                  </a:solidFill>
                  <a:latin typeface="Meiryo UI"/>
                  <a:ea typeface="Meiryo UI"/>
                  <a:cs typeface="Meiryo UI"/>
                </a:rPr>
                <a:t>セルデータコピー</a:t>
              </a: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r>
                <a:rPr lang="ja-JP" altLang="en-US" sz="1000" b="1" i="0" u="none" strike="noStrike" baseline="0">
                  <a:solidFill>
                    <a:srgbClr val="000000"/>
                  </a:solidFill>
                  <a:latin typeface="Meiryo UI"/>
                  <a:ea typeface="Meiryo UI"/>
                  <a:cs typeface="Meiryo UI"/>
                </a:rPr>
                <a:t>Values</a:t>
              </a: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a:p>
              <a:pPr algn="ctr" rtl="0">
                <a:defRPr sz="1000"/>
              </a:pPr>
              <a:endParaRPr lang="ja-JP" altLang="en-US" sz="1000" b="1" i="0" u="none" strike="noStrike" baseline="0">
                <a:solidFill>
                  <a:srgbClr val="000000"/>
                </a:solidFill>
                <a:latin typeface="Meiryo UI"/>
                <a:ea typeface="Meiryo UI"/>
                <a:cs typeface="Meiryo UI"/>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19050</xdr:rowOff>
        </xdr:from>
        <xdr:to>
          <xdr:col>15</xdr:col>
          <xdr:colOff>180975</xdr:colOff>
          <xdr:row>17</xdr:row>
          <xdr:rowOff>0</xdr:rowOff>
        </xdr:to>
        <xdr:sp macro="" textlink="">
          <xdr:nvSpPr>
            <xdr:cNvPr id="36867" name="Group Box 3" hidden="1">
              <a:extLst>
                <a:ext uri="{63B3BB69-23CF-44E3-9099-C40C66FF867C}">
                  <a14:compatExt spid="_x0000_s368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ﾊﾞｰｼﾞｮﾝ情報ﾀﾞｲｱﾛｸﾞにﾘﾝｸ</a:t>
              </a:r>
            </a:p>
          </xdr:txBody>
        </xdr:sp>
        <xdr:clientData/>
      </xdr:twoCellAnchor>
    </mc:Choice>
    <mc:Fallback/>
  </mc:AlternateContent>
  <xdr:twoCellAnchor editAs="oneCell">
    <xdr:from>
      <xdr:col>8</xdr:col>
      <xdr:colOff>682625</xdr:colOff>
      <xdr:row>8</xdr:row>
      <xdr:rowOff>6350</xdr:rowOff>
    </xdr:from>
    <xdr:to>
      <xdr:col>9</xdr:col>
      <xdr:colOff>9525</xdr:colOff>
      <xdr:row>8</xdr:row>
      <xdr:rowOff>190500</xdr:rowOff>
    </xdr:to>
    <xdr:sp macro="[2]!BtPush" textlink="">
      <xdr:nvSpPr>
        <xdr:cNvPr id="6" name="角丸四角形 6">
          <a:extLst>
            <a:ext uri="{FF2B5EF4-FFF2-40B4-BE49-F238E27FC236}">
              <a16:creationId xmlns:a16="http://schemas.microsoft.com/office/drawing/2014/main" xmlns="" id="{00000000-0008-0000-0200-000006000000}"/>
            </a:ext>
          </a:extLst>
        </xdr:cNvPr>
        <xdr:cNvSpPr/>
      </xdr:nvSpPr>
      <xdr:spPr>
        <a:xfrm>
          <a:off x="6473825" y="1606550"/>
          <a:ext cx="517525" cy="18415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25400" rIns="0" bIns="25400" rtlCol="0" anchor="ctr"/>
        <a:lstStyle/>
        <a:p>
          <a:pPr algn="ctr"/>
          <a:r>
            <a:rPr kumimoji="1" lang="ja-JP" altLang="en-US" sz="800">
              <a:solidFill>
                <a:srgbClr val="000000"/>
              </a:solidFill>
              <a:latin typeface="Meiryo UI"/>
              <a:ea typeface="Meiryo UI"/>
              <a:cs typeface="Meiryo UI" panose="020B0604030504040204" pitchFamily="50" charset="-128"/>
            </a:rPr>
            <a:t>表示</a:t>
          </a:r>
          <a:r>
            <a:rPr kumimoji="1" lang="ja-JP" altLang="en-US" sz="100">
              <a:solidFill>
                <a:srgbClr val="000000"/>
              </a:solidFill>
              <a:latin typeface="STILL"/>
              <a:ea typeface="STILL"/>
              <a:cs typeface="Meiryo UI" panose="020B0604030504040204" pitchFamily="50" charset="-128"/>
            </a:rPr>
            <a:t>
</a:t>
          </a:r>
          <a:r>
            <a:rPr kumimoji="1" lang="en-US" altLang="ja-JP" sz="100">
              <a:solidFill>
                <a:srgbClr val="000000"/>
              </a:solidFill>
              <a:latin typeface="STILL"/>
              <a:ea typeface="STILL"/>
              <a:cs typeface="Meiryo UI" panose="020B0604030504040204" pitchFamily="50" charset="-128"/>
            </a:rPr>
            <a:t>DialogBtn</a:t>
          </a:r>
          <a:endParaRPr kumimoji="1" lang="ja-JP" altLang="en-US" sz="100">
            <a:solidFill>
              <a:srgbClr val="000000"/>
            </a:solidFill>
            <a:latin typeface="STILL"/>
            <a:ea typeface="STILL"/>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11138</xdr:colOff>
      <xdr:row>20</xdr:row>
      <xdr:rowOff>91440</xdr:rowOff>
    </xdr:from>
    <xdr:to>
      <xdr:col>57</xdr:col>
      <xdr:colOff>98994</xdr:colOff>
      <xdr:row>26</xdr:row>
      <xdr:rowOff>7558</xdr:rowOff>
    </xdr:to>
    <xdr:pic>
      <xdr:nvPicPr>
        <xdr:cNvPr id="2" name="図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clrChange>
            <a:clrFrom>
              <a:srgbClr val="FFFBF6"/>
            </a:clrFrom>
            <a:clrTo>
              <a:srgbClr val="FFFBF6">
                <a:alpha val="0"/>
              </a:srgbClr>
            </a:clrTo>
          </a:clrChange>
        </a:blip>
        <a:stretch>
          <a:fillRect/>
        </a:stretch>
      </xdr:blipFill>
      <xdr:spPr>
        <a:xfrm>
          <a:off x="6021413" y="2596515"/>
          <a:ext cx="706981" cy="659068"/>
        </a:xfrm>
        <a:prstGeom prst="rect">
          <a:avLst/>
        </a:prstGeom>
        <a:solidFill>
          <a:schemeClr val="bg1">
            <a:alpha val="0"/>
          </a:schemeClr>
        </a:solidFill>
      </xdr:spPr>
    </xdr:pic>
    <xdr:clientData/>
  </xdr:twoCellAnchor>
  <xdr:twoCellAnchor>
    <xdr:from>
      <xdr:col>16</xdr:col>
      <xdr:colOff>106680</xdr:colOff>
      <xdr:row>12</xdr:row>
      <xdr:rowOff>86323</xdr:rowOff>
    </xdr:from>
    <xdr:to>
      <xdr:col>19</xdr:col>
      <xdr:colOff>20301</xdr:colOff>
      <xdr:row>14</xdr:row>
      <xdr:rowOff>15240</xdr:rowOff>
    </xdr:to>
    <xdr:sp macro="" textlink="">
      <xdr:nvSpPr>
        <xdr:cNvPr id="3" name="楕円 1">
          <a:extLst>
            <a:ext uri="{FF2B5EF4-FFF2-40B4-BE49-F238E27FC236}">
              <a16:creationId xmlns:a16="http://schemas.microsoft.com/office/drawing/2014/main" xmlns="" id="{00000000-0008-0000-0400-000003000000}"/>
            </a:ext>
          </a:extLst>
        </xdr:cNvPr>
        <xdr:cNvSpPr/>
      </xdr:nvSpPr>
      <xdr:spPr bwMode="auto">
        <a:xfrm>
          <a:off x="1592580" y="1600798"/>
          <a:ext cx="285096" cy="176567"/>
        </a:xfrm>
        <a:prstGeom prst="ellipse">
          <a:avLst/>
        </a:prstGeom>
        <a:noFill/>
        <a:ln w="9525">
          <a:solidFill>
            <a:schemeClr val="tx1"/>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29</xdr:col>
      <xdr:colOff>28434</xdr:colOff>
      <xdr:row>21</xdr:row>
      <xdr:rowOff>19790</xdr:rowOff>
    </xdr:from>
    <xdr:to>
      <xdr:col>31</xdr:col>
      <xdr:colOff>63975</xdr:colOff>
      <xdr:row>22</xdr:row>
      <xdr:rowOff>69547</xdr:rowOff>
    </xdr:to>
    <xdr:sp macro="" textlink="">
      <xdr:nvSpPr>
        <xdr:cNvPr id="4" name="振込">
          <a:extLst>
            <a:ext uri="{FF2B5EF4-FFF2-40B4-BE49-F238E27FC236}">
              <a16:creationId xmlns:a16="http://schemas.microsoft.com/office/drawing/2014/main" xmlns="" id="{00000000-0008-0000-0400-000004000000}"/>
            </a:ext>
          </a:extLst>
        </xdr:cNvPr>
        <xdr:cNvSpPr/>
      </xdr:nvSpPr>
      <xdr:spPr bwMode="auto">
        <a:xfrm>
          <a:off x="3124059" y="2648690"/>
          <a:ext cx="283191" cy="173582"/>
        </a:xfrm>
        <a:prstGeom prst="ellipse">
          <a:avLst/>
        </a:prstGeom>
        <a:noFill/>
        <a:ln w="9525">
          <a:solidFill>
            <a:schemeClr val="tx1"/>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52</xdr:col>
      <xdr:colOff>71120</xdr:colOff>
      <xdr:row>1</xdr:row>
      <xdr:rowOff>95402</xdr:rowOff>
    </xdr:from>
    <xdr:to>
      <xdr:col>61</xdr:col>
      <xdr:colOff>63064</xdr:colOff>
      <xdr:row>3</xdr:row>
      <xdr:rowOff>49682</xdr:rowOff>
    </xdr:to>
    <xdr:sp macro="[2]!BtPush" textlink="">
      <xdr:nvSpPr>
        <xdr:cNvPr id="5" name="四角形: 角を丸くする 3">
          <a:extLst>
            <a:ext uri="{FF2B5EF4-FFF2-40B4-BE49-F238E27FC236}">
              <a16:creationId xmlns:a16="http://schemas.microsoft.com/office/drawing/2014/main" xmlns="" id="{00000000-0008-0000-0400-000005000000}"/>
            </a:ext>
          </a:extLst>
        </xdr:cNvPr>
        <xdr:cNvSpPr/>
      </xdr:nvSpPr>
      <xdr:spPr bwMode="auto">
        <a:xfrm>
          <a:off x="6081395" y="219227"/>
          <a:ext cx="1106369" cy="230505"/>
        </a:xfrm>
        <a:prstGeom prst="roundRect">
          <a:avLst>
            <a:gd name="adj" fmla="val 12500"/>
          </a:avLst>
        </a:prstGeom>
        <a:blipFill>
          <a:blip xmlns:r="http://schemas.openxmlformats.org/officeDocument/2006/relationships" r:embed="rId2"/>
          <a:stretch>
            <a:fillRect/>
          </a:stretch>
        </a:blipFill>
        <a:ln w="1270">
          <a:solidFill>
            <a:srgbClr val="7F7F7F"/>
          </a:solidFill>
          <a:miter lim="800000"/>
          <a:headEnd/>
          <a:tailEnd/>
        </a:ln>
      </xdr:spPr>
      <xdr:txBody>
        <a:bodyPr vertOverflow="clip" horzOverflow="clip" lIns="180000" tIns="10800" rIns="36000" bIns="0" rtlCol="0" anchor="t"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Meiryo UI" panose="020B0604030504040204" pitchFamily="50" charset="-128"/>
              <a:ea typeface="Meiryo UI" panose="020B0604030504040204" pitchFamily="50" charset="-128"/>
              <a:cs typeface="Meiryo UI" panose="020B0604030504040204" pitchFamily="50" charset="-128"/>
            </a:rPr>
            <a:t>印刷</a:t>
          </a:r>
          <a:r>
            <a:rPr kumimoji="1" lang="ja-JP" altLang="en-US"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
メッセージ分岐実行</a:t>
          </a:r>
          <a:r>
            <a:rPr kumimoji="1" lang="en-US" altLang="ja-JP"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receipt</a:t>
          </a:r>
          <a:endParaRPr kumimoji="1" lang="ja-JP" altLang="en-US"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absolute">
    <xdr:from>
      <xdr:col>63</xdr:col>
      <xdr:colOff>13174</xdr:colOff>
      <xdr:row>1</xdr:row>
      <xdr:rowOff>95401</xdr:rowOff>
    </xdr:from>
    <xdr:to>
      <xdr:col>72</xdr:col>
      <xdr:colOff>5118</xdr:colOff>
      <xdr:row>3</xdr:row>
      <xdr:rowOff>49681</xdr:rowOff>
    </xdr:to>
    <xdr:sp macro="[2]!BtEnd" textlink="">
      <xdr:nvSpPr>
        <xdr:cNvPr id="6" name="四角形: 角を丸くする 4">
          <a:extLst>
            <a:ext uri="{FF2B5EF4-FFF2-40B4-BE49-F238E27FC236}">
              <a16:creationId xmlns:a16="http://schemas.microsoft.com/office/drawing/2014/main" xmlns="" id="{00000000-0008-0000-0400-000006000000}"/>
            </a:ext>
          </a:extLst>
        </xdr:cNvPr>
        <xdr:cNvSpPr/>
      </xdr:nvSpPr>
      <xdr:spPr bwMode="auto">
        <a:xfrm>
          <a:off x="7385524" y="219226"/>
          <a:ext cx="1106369" cy="230505"/>
        </a:xfrm>
        <a:prstGeom prst="roundRect">
          <a:avLst>
            <a:gd name="adj" fmla="val 12500"/>
          </a:avLst>
        </a:prstGeom>
        <a:blipFill>
          <a:blip xmlns:r="http://schemas.openxmlformats.org/officeDocument/2006/relationships" r:embed="rId3"/>
          <a:stretch>
            <a:fillRect/>
          </a:stretch>
        </a:blipFill>
        <a:ln w="1270">
          <a:solidFill>
            <a:srgbClr val="7F7F7F"/>
          </a:solidFill>
          <a:miter lim="800000"/>
          <a:headEnd/>
          <a:tailEnd/>
        </a:ln>
      </xdr:spPr>
      <xdr:txBody>
        <a:bodyPr vertOverflow="clip" horzOverflow="clip" lIns="180000" tIns="10800" rIns="36000" bIns="0" rtlCol="0" anchor="t"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Meiryo UI" panose="020B0604030504040204" pitchFamily="50" charset="-128"/>
              <a:ea typeface="Meiryo UI" panose="020B0604030504040204" pitchFamily="50" charset="-128"/>
              <a:cs typeface="Meiryo UI" panose="020B0604030504040204" pitchFamily="50" charset="-128"/>
            </a:rPr>
            <a:t>終了</a:t>
          </a:r>
          <a:r>
            <a:rPr kumimoji="1" lang="ja-JP" altLang="en-US"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rPr>
            <a:t>BookQuitEnd
</a:t>
          </a:r>
          <a:endParaRPr kumimoji="1" lang="ja-JP" altLang="en-US" sz="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xdr:from>
      <xdr:col>0</xdr:col>
      <xdr:colOff>0</xdr:colOff>
      <xdr:row>0</xdr:row>
      <xdr:rowOff>0</xdr:rowOff>
    </xdr:from>
    <xdr:to>
      <xdr:col>2</xdr:col>
      <xdr:colOff>7620</xdr:colOff>
      <xdr:row>1</xdr:row>
      <xdr:rowOff>117313</xdr:rowOff>
    </xdr:to>
    <xdr:sp macro="" textlink="">
      <xdr:nvSpPr>
        <xdr:cNvPr id="7" name="テキスト ボックス 6">
          <a:extLst>
            <a:ext uri="{FF2B5EF4-FFF2-40B4-BE49-F238E27FC236}">
              <a16:creationId xmlns:a16="http://schemas.microsoft.com/office/drawing/2014/main" xmlns="" id="{00000000-0008-0000-0400-000007000000}"/>
            </a:ext>
          </a:extLst>
        </xdr:cNvPr>
        <xdr:cNvSpPr txBox="1"/>
      </xdr:nvSpPr>
      <xdr:spPr>
        <a:xfrm>
          <a:off x="0" y="0"/>
          <a:ext cx="255270" cy="2411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54</xdr:col>
          <xdr:colOff>76200</xdr:colOff>
          <xdr:row>8</xdr:row>
          <xdr:rowOff>38100</xdr:rowOff>
        </xdr:from>
        <xdr:to>
          <xdr:col>63</xdr:col>
          <xdr:colOff>28575</xdr:colOff>
          <xdr:row>10</xdr:row>
          <xdr:rowOff>0</xdr:rowOff>
        </xdr:to>
        <xdr:sp macro="" textlink="">
          <xdr:nvSpPr>
            <xdr:cNvPr id="45057" name="コンボボックス" hidden="1">
              <a:extLst>
                <a:ext uri="{63B3BB69-23CF-44E3-9099-C40C66FF867C}">
                  <a14:compatExt spid="_x0000_s45057"/>
                </a:ext>
              </a:extLst>
            </xdr:cNvPr>
            <xdr:cNvSpPr/>
          </xdr:nvSpPr>
          <xdr:spPr>
            <a:xfrm>
              <a:off x="0" y="0"/>
              <a:ext cx="0" cy="0"/>
            </a:xfrm>
            <a:prstGeom prst="rect">
              <a:avLst/>
            </a:prstGeom>
          </xdr:spPr>
        </xdr:sp>
        <xdr:clientData/>
      </xdr:twoCellAnchor>
    </mc:Choice>
    <mc:Fallback/>
  </mc:AlternateContent>
  <xdr:twoCellAnchor>
    <xdr:from>
      <xdr:col>22</xdr:col>
      <xdr:colOff>104634</xdr:colOff>
      <xdr:row>21</xdr:row>
      <xdr:rowOff>19790</xdr:rowOff>
    </xdr:from>
    <xdr:to>
      <xdr:col>25</xdr:col>
      <xdr:colOff>18255</xdr:colOff>
      <xdr:row>22</xdr:row>
      <xdr:rowOff>69547</xdr:rowOff>
    </xdr:to>
    <xdr:sp macro="" textlink="">
      <xdr:nvSpPr>
        <xdr:cNvPr id="9" name="現金" hidden="1">
          <a:extLst>
            <a:ext uri="{FF2B5EF4-FFF2-40B4-BE49-F238E27FC236}">
              <a16:creationId xmlns:a16="http://schemas.microsoft.com/office/drawing/2014/main" xmlns="" id="{00000000-0008-0000-0400-000009000000}"/>
            </a:ext>
          </a:extLst>
        </xdr:cNvPr>
        <xdr:cNvSpPr/>
      </xdr:nvSpPr>
      <xdr:spPr bwMode="auto">
        <a:xfrm>
          <a:off x="2333484" y="2648690"/>
          <a:ext cx="285096" cy="173582"/>
        </a:xfrm>
        <a:prstGeom prst="ellipse">
          <a:avLst/>
        </a:prstGeom>
        <a:noFill/>
        <a:ln w="9525">
          <a:solidFill>
            <a:schemeClr val="tx1"/>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104634</xdr:colOff>
      <xdr:row>21</xdr:row>
      <xdr:rowOff>19790</xdr:rowOff>
    </xdr:from>
    <xdr:to>
      <xdr:col>28</xdr:col>
      <xdr:colOff>18255</xdr:colOff>
      <xdr:row>22</xdr:row>
      <xdr:rowOff>69547</xdr:rowOff>
    </xdr:to>
    <xdr:sp macro="" textlink="">
      <xdr:nvSpPr>
        <xdr:cNvPr id="10" name="小切手" hidden="1">
          <a:extLst>
            <a:ext uri="{FF2B5EF4-FFF2-40B4-BE49-F238E27FC236}">
              <a16:creationId xmlns:a16="http://schemas.microsoft.com/office/drawing/2014/main" xmlns="" id="{00000000-0008-0000-0400-00000A000000}"/>
            </a:ext>
          </a:extLst>
        </xdr:cNvPr>
        <xdr:cNvSpPr/>
      </xdr:nvSpPr>
      <xdr:spPr bwMode="auto">
        <a:xfrm>
          <a:off x="2704959" y="2648690"/>
          <a:ext cx="285096" cy="173582"/>
        </a:xfrm>
        <a:prstGeom prst="ellipse">
          <a:avLst/>
        </a:prstGeom>
        <a:noFill/>
        <a:ln w="9525">
          <a:solidFill>
            <a:schemeClr val="tx1"/>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20814</xdr:colOff>
      <xdr:row>21</xdr:row>
      <xdr:rowOff>19790</xdr:rowOff>
    </xdr:from>
    <xdr:to>
      <xdr:col>34</xdr:col>
      <xdr:colOff>56355</xdr:colOff>
      <xdr:row>22</xdr:row>
      <xdr:rowOff>69547</xdr:rowOff>
    </xdr:to>
    <xdr:sp macro="" textlink="">
      <xdr:nvSpPr>
        <xdr:cNvPr id="11" name="手形" hidden="1">
          <a:extLst>
            <a:ext uri="{FF2B5EF4-FFF2-40B4-BE49-F238E27FC236}">
              <a16:creationId xmlns:a16="http://schemas.microsoft.com/office/drawing/2014/main" xmlns="" id="{00000000-0008-0000-0400-00000B000000}"/>
            </a:ext>
          </a:extLst>
        </xdr:cNvPr>
        <xdr:cNvSpPr/>
      </xdr:nvSpPr>
      <xdr:spPr bwMode="auto">
        <a:xfrm>
          <a:off x="3487914" y="2648690"/>
          <a:ext cx="283191" cy="173582"/>
        </a:xfrm>
        <a:prstGeom prst="ellipse">
          <a:avLst/>
        </a:prstGeom>
        <a:noFill/>
        <a:ln w="9525">
          <a:solidFill>
            <a:schemeClr val="tx1"/>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61</xdr:col>
      <xdr:colOff>15240</xdr:colOff>
      <xdr:row>11</xdr:row>
      <xdr:rowOff>30480</xdr:rowOff>
    </xdr:from>
    <xdr:to>
      <xdr:col>64</xdr:col>
      <xdr:colOff>106680</xdr:colOff>
      <xdr:row>14</xdr:row>
      <xdr:rowOff>91440</xdr:rowOff>
    </xdr:to>
    <xdr:sp macro="" textlink="">
      <xdr:nvSpPr>
        <xdr:cNvPr id="12" name="印鑑">
          <a:extLst>
            <a:ext uri="{FF2B5EF4-FFF2-40B4-BE49-F238E27FC236}">
              <a16:creationId xmlns:a16="http://schemas.microsoft.com/office/drawing/2014/main" xmlns="" id="{00000000-0008-0000-0400-00000C000000}"/>
            </a:ext>
          </a:extLst>
        </xdr:cNvPr>
        <xdr:cNvSpPr txBox="1"/>
      </xdr:nvSpPr>
      <xdr:spPr>
        <a:xfrm>
          <a:off x="7139940" y="1421130"/>
          <a:ext cx="462915" cy="432435"/>
        </a:xfrm>
        <a:prstGeom prst="rect">
          <a:avLst/>
        </a:prstGeom>
        <a:blipFill>
          <a:blip xmlns:r="http://schemas.openxmlformats.org/officeDocument/2006/relationships" r:embed="rId4"/>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65</xdr:col>
      <xdr:colOff>71120</xdr:colOff>
      <xdr:row>8</xdr:row>
      <xdr:rowOff>40640</xdr:rowOff>
    </xdr:from>
    <xdr:to>
      <xdr:col>71</xdr:col>
      <xdr:colOff>115570</xdr:colOff>
      <xdr:row>10</xdr:row>
      <xdr:rowOff>59690</xdr:rowOff>
    </xdr:to>
    <xdr:sp macro="[2]!BtPicture" textlink="">
      <xdr:nvSpPr>
        <xdr:cNvPr id="13" name="承認者印変更">
          <a:extLst>
            <a:ext uri="{FF2B5EF4-FFF2-40B4-BE49-F238E27FC236}">
              <a16:creationId xmlns:a16="http://schemas.microsoft.com/office/drawing/2014/main" xmlns="" id="{00000000-0008-0000-0400-00000D000000}"/>
            </a:ext>
          </a:extLst>
        </xdr:cNvPr>
        <xdr:cNvSpPr/>
      </xdr:nvSpPr>
      <xdr:spPr bwMode="auto">
        <a:xfrm>
          <a:off x="7691120" y="1059815"/>
          <a:ext cx="787400" cy="266700"/>
        </a:xfrm>
        <a:prstGeom prst="roundRect">
          <a:avLst>
            <a:gd name="adj" fmla="val 12500"/>
          </a:avLst>
        </a:prstGeom>
        <a:gradFill flip="none" rotWithShape="1">
          <a:gsLst>
            <a:gs pos="0">
              <a:srgbClr val="FFFFFF"/>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承認者印変更</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印鑑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|SYSDATATT!L16|
%BOOKPATH%\..\</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印鑑</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xdr:from>
      <xdr:col>7</xdr:col>
      <xdr:colOff>114299</xdr:colOff>
      <xdr:row>0</xdr:row>
      <xdr:rowOff>47626</xdr:rowOff>
    </xdr:from>
    <xdr:to>
      <xdr:col>77</xdr:col>
      <xdr:colOff>15874</xdr:colOff>
      <xdr:row>55</xdr:row>
      <xdr:rowOff>15240</xdr:rowOff>
    </xdr:to>
    <xdr:sp macro="" textlink="">
      <xdr:nvSpPr>
        <xdr:cNvPr id="8" name="テキスト ボックス 7">
          <a:extLst>
            <a:ext uri="{FF2B5EF4-FFF2-40B4-BE49-F238E27FC236}">
              <a16:creationId xmlns:a16="http://schemas.microsoft.com/office/drawing/2014/main" xmlns="" id="{00000000-0008-0000-0400-000008000000}"/>
            </a:ext>
          </a:extLst>
        </xdr:cNvPr>
        <xdr:cNvSpPr txBox="1"/>
      </xdr:nvSpPr>
      <xdr:spPr>
        <a:xfrm>
          <a:off x="967739" y="47626"/>
          <a:ext cx="8016875" cy="67036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24</xdr:col>
      <xdr:colOff>83820</xdr:colOff>
      <xdr:row>33</xdr:row>
      <xdr:rowOff>68088</xdr:rowOff>
    </xdr:from>
    <xdr:to>
      <xdr:col>48</xdr:col>
      <xdr:colOff>90639</xdr:colOff>
      <xdr:row>53</xdr:row>
      <xdr:rowOff>53508</xdr:rowOff>
    </xdr:to>
    <xdr:pic>
      <xdr:nvPicPr>
        <xdr:cNvPr id="17" name="図 16">
          <a:extLst>
            <a:ext uri="{FF2B5EF4-FFF2-40B4-BE49-F238E27FC236}">
              <a16:creationId xmlns:a16="http://schemas.microsoft.com/office/drawing/2014/main" xmlns="" id="{00000000-0008-0000-0400-000011000000}"/>
            </a:ext>
          </a:extLst>
        </xdr:cNvPr>
        <xdr:cNvPicPr>
          <a:picLocks noChangeAspect="1"/>
        </xdr:cNvPicPr>
      </xdr:nvPicPr>
      <xdr:blipFill>
        <a:blip xmlns:r="http://schemas.openxmlformats.org/officeDocument/2006/relationships" r:embed="rId5"/>
        <a:stretch>
          <a:fillRect/>
        </a:stretch>
      </xdr:blipFill>
      <xdr:spPr>
        <a:xfrm>
          <a:off x="2522220" y="4121928"/>
          <a:ext cx="3001479" cy="2423820"/>
        </a:xfrm>
        <a:prstGeom prst="rect">
          <a:avLst/>
        </a:prstGeom>
      </xdr:spPr>
    </xdr:pic>
    <xdr:clientData/>
  </xdr:twoCellAnchor>
  <xdr:oneCellAnchor>
    <xdr:from>
      <xdr:col>25</xdr:col>
      <xdr:colOff>25634</xdr:colOff>
      <xdr:row>30</xdr:row>
      <xdr:rowOff>99060</xdr:rowOff>
    </xdr:from>
    <xdr:ext cx="1261884" cy="392800"/>
    <xdr:sp macro="" textlink="">
      <xdr:nvSpPr>
        <xdr:cNvPr id="18" name="テキスト ボックス 17">
          <a:extLst>
            <a:ext uri="{FF2B5EF4-FFF2-40B4-BE49-F238E27FC236}">
              <a16:creationId xmlns:a16="http://schemas.microsoft.com/office/drawing/2014/main" xmlns="" id="{00000000-0008-0000-0400-000012000000}"/>
            </a:ext>
          </a:extLst>
        </xdr:cNvPr>
        <xdr:cNvSpPr txBox="1"/>
      </xdr:nvSpPr>
      <xdr:spPr>
        <a:xfrm>
          <a:off x="2585954" y="3787140"/>
          <a:ext cx="1261884" cy="392800"/>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游ゴシック" panose="020B0400000000000000" pitchFamily="50" charset="-128"/>
              <a:ea typeface="游ゴシック" panose="020B0400000000000000" pitchFamily="50" charset="-128"/>
            </a:rPr>
            <a:t>開発ポイント</a:t>
          </a:r>
        </a:p>
      </xdr:txBody>
    </xdr:sp>
    <xdr:clientData/>
  </xdr:oneCellAnchor>
  <xdr:oneCellAnchor>
    <xdr:from>
      <xdr:col>33</xdr:col>
      <xdr:colOff>106681</xdr:colOff>
      <xdr:row>20</xdr:row>
      <xdr:rowOff>76198</xdr:rowOff>
    </xdr:from>
    <xdr:ext cx="1564916" cy="655885"/>
    <xdr:sp macro="" textlink="">
      <xdr:nvSpPr>
        <xdr:cNvPr id="19" name="テキスト ボックス 18">
          <a:extLst>
            <a:ext uri="{FF2B5EF4-FFF2-40B4-BE49-F238E27FC236}">
              <a16:creationId xmlns:a16="http://schemas.microsoft.com/office/drawing/2014/main" xmlns="" id="{00000000-0008-0000-0400-000013000000}"/>
            </a:ext>
          </a:extLst>
        </xdr:cNvPr>
        <xdr:cNvSpPr txBox="1"/>
      </xdr:nvSpPr>
      <xdr:spPr>
        <a:xfrm rot="20501556">
          <a:off x="3642361" y="2545078"/>
          <a:ext cx="1564916" cy="655885"/>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600"/>
            <a:t>Sample</a:t>
          </a:r>
          <a:endParaRPr kumimoji="1" lang="ja-JP" altLang="en-US" sz="36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 textlink="">
      <xdr:nvSpPr>
        <xdr:cNvPr id="6" name="Text Box 4" descr="PageTop">
          <a:extLst>
            <a:ext uri="{FF2B5EF4-FFF2-40B4-BE49-F238E27FC236}">
              <a16:creationId xmlns:a16="http://schemas.microsoft.com/office/drawing/2014/main" xmlns="" id="{00000000-0008-0000-0500-000006000000}"/>
            </a:ext>
          </a:extLst>
        </xdr:cNvPr>
        <xdr:cNvSpPr txBox="1">
          <a:spLocks noChangeArrowheads="1"/>
        </xdr:cNvSpPr>
      </xdr:nvSpPr>
      <xdr:spPr bwMode="auto">
        <a:xfrm>
          <a:off x="0" y="0"/>
          <a:ext cx="269875" cy="15081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セルA1へ移動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3076" name="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4</xdr:col>
          <xdr:colOff>0</xdr:colOff>
          <xdr:row>2</xdr:row>
          <xdr:rowOff>0</xdr:rowOff>
        </xdr:to>
        <xdr:sp macro="" textlink="">
          <xdr:nvSpPr>
            <xdr:cNvPr id="3077" name="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ResetMenu</a:t>
              </a:r>
            </a:p>
          </xdr:txBody>
        </xdr:sp>
        <xdr:clientData fPrintsWithSheet="0"/>
      </xdr:twoCellAnchor>
    </mc:Choice>
    <mc:Fallback/>
  </mc:AlternateContent>
  <xdr:twoCellAnchor>
    <xdr:from>
      <xdr:col>7</xdr:col>
      <xdr:colOff>412772</xdr:colOff>
      <xdr:row>1</xdr:row>
      <xdr:rowOff>36023</xdr:rowOff>
    </xdr:from>
    <xdr:to>
      <xdr:col>8</xdr:col>
      <xdr:colOff>22613</xdr:colOff>
      <xdr:row>1</xdr:row>
      <xdr:rowOff>189888</xdr:rowOff>
    </xdr:to>
    <xdr:cxnSp macro="">
      <xdr:nvCxnSpPr>
        <xdr:cNvPr id="34" name="カギ線コネクタ 33">
          <a:extLst>
            <a:ext uri="{FF2B5EF4-FFF2-40B4-BE49-F238E27FC236}">
              <a16:creationId xmlns:a16="http://schemas.microsoft.com/office/drawing/2014/main" xmlns="" id="{00000000-0008-0000-0500-000022000000}"/>
            </a:ext>
          </a:extLst>
        </xdr:cNvPr>
        <xdr:cNvCxnSpPr/>
      </xdr:nvCxnSpPr>
      <xdr:spPr bwMode="auto">
        <a:xfrm>
          <a:off x="5921397" y="186836"/>
          <a:ext cx="292466" cy="153865"/>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15897</xdr:colOff>
      <xdr:row>1</xdr:row>
      <xdr:rowOff>99523</xdr:rowOff>
    </xdr:from>
    <xdr:to>
      <xdr:col>8</xdr:col>
      <xdr:colOff>302862</xdr:colOff>
      <xdr:row>1</xdr:row>
      <xdr:rowOff>308340</xdr:rowOff>
    </xdr:to>
    <xdr:cxnSp macro="">
      <xdr:nvCxnSpPr>
        <xdr:cNvPr id="35" name="カギ線コネクタ 34">
          <a:extLst>
            <a:ext uri="{FF2B5EF4-FFF2-40B4-BE49-F238E27FC236}">
              <a16:creationId xmlns:a16="http://schemas.microsoft.com/office/drawing/2014/main" xmlns="" id="{00000000-0008-0000-0500-000023000000}"/>
            </a:ext>
          </a:extLst>
        </xdr:cNvPr>
        <xdr:cNvCxnSpPr/>
      </xdr:nvCxnSpPr>
      <xdr:spPr bwMode="auto">
        <a:xfrm>
          <a:off x="6207147" y="250336"/>
          <a:ext cx="286965" cy="208817"/>
        </a:xfrm>
        <a:prstGeom prst="bent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436584</xdr:colOff>
      <xdr:row>1</xdr:row>
      <xdr:rowOff>282695</xdr:rowOff>
    </xdr:from>
    <xdr:to>
      <xdr:col>8</xdr:col>
      <xdr:colOff>83670</xdr:colOff>
      <xdr:row>1</xdr:row>
      <xdr:rowOff>282695</xdr:rowOff>
    </xdr:to>
    <xdr:cxnSp macro="">
      <xdr:nvCxnSpPr>
        <xdr:cNvPr id="36" name="直線矢印コネクタ 35">
          <a:extLst>
            <a:ext uri="{FF2B5EF4-FFF2-40B4-BE49-F238E27FC236}">
              <a16:creationId xmlns:a16="http://schemas.microsoft.com/office/drawing/2014/main" xmlns="" id="{00000000-0008-0000-0500-000024000000}"/>
            </a:ext>
          </a:extLst>
        </xdr:cNvPr>
        <xdr:cNvCxnSpPr/>
      </xdr:nvCxnSpPr>
      <xdr:spPr bwMode="auto">
        <a:xfrm>
          <a:off x="5945209" y="433508"/>
          <a:ext cx="329711"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327877</xdr:colOff>
      <xdr:row>1</xdr:row>
      <xdr:rowOff>53119</xdr:rowOff>
    </xdr:from>
    <xdr:to>
      <xdr:col>6</xdr:col>
      <xdr:colOff>675906</xdr:colOff>
      <xdr:row>1</xdr:row>
      <xdr:rowOff>330321</xdr:rowOff>
    </xdr:to>
    <xdr:sp macro="" textlink="">
      <xdr:nvSpPr>
        <xdr:cNvPr id="37" name="下矢印 36">
          <a:extLst>
            <a:ext uri="{FF2B5EF4-FFF2-40B4-BE49-F238E27FC236}">
              <a16:creationId xmlns:a16="http://schemas.microsoft.com/office/drawing/2014/main" xmlns="" id="{00000000-0008-0000-0500-000025000000}"/>
            </a:ext>
          </a:extLst>
        </xdr:cNvPr>
        <xdr:cNvSpPr/>
      </xdr:nvSpPr>
      <xdr:spPr bwMode="auto">
        <a:xfrm>
          <a:off x="5153877" y="203932"/>
          <a:ext cx="348029" cy="277202"/>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660030</xdr:colOff>
      <xdr:row>1</xdr:row>
      <xdr:rowOff>0</xdr:rowOff>
    </xdr:from>
    <xdr:to>
      <xdr:col>6</xdr:col>
      <xdr:colOff>321160</xdr:colOff>
      <xdr:row>1</xdr:row>
      <xdr:rowOff>321774</xdr:rowOff>
    </xdr:to>
    <xdr:sp macro="" textlink="">
      <xdr:nvSpPr>
        <xdr:cNvPr id="38" name="右矢印 37">
          <a:extLst>
            <a:ext uri="{FF2B5EF4-FFF2-40B4-BE49-F238E27FC236}">
              <a16:creationId xmlns:a16="http://schemas.microsoft.com/office/drawing/2014/main" xmlns="" id="{00000000-0008-0000-0500-000026000000}"/>
            </a:ext>
          </a:extLst>
        </xdr:cNvPr>
        <xdr:cNvSpPr/>
      </xdr:nvSpPr>
      <xdr:spPr bwMode="auto">
        <a:xfrm>
          <a:off x="4803405" y="150813"/>
          <a:ext cx="343755" cy="321774"/>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675314</xdr:colOff>
      <xdr:row>1</xdr:row>
      <xdr:rowOff>20147</xdr:rowOff>
    </xdr:from>
    <xdr:to>
      <xdr:col>7</xdr:col>
      <xdr:colOff>391396</xdr:colOff>
      <xdr:row>1</xdr:row>
      <xdr:rowOff>297349</xdr:rowOff>
    </xdr:to>
    <xdr:sp macro="" textlink="">
      <xdr:nvSpPr>
        <xdr:cNvPr id="40" name="左右矢印 39">
          <a:extLst>
            <a:ext uri="{FF2B5EF4-FFF2-40B4-BE49-F238E27FC236}">
              <a16:creationId xmlns:a16="http://schemas.microsoft.com/office/drawing/2014/main" xmlns="" id="{00000000-0008-0000-0500-000028000000}"/>
            </a:ext>
          </a:extLst>
        </xdr:cNvPr>
        <xdr:cNvSpPr/>
      </xdr:nvSpPr>
      <xdr:spPr bwMode="auto">
        <a:xfrm>
          <a:off x="5501314" y="170960"/>
          <a:ext cx="398707" cy="277202"/>
        </a:xfrm>
        <a:prstGeom prst="leftRightArrow">
          <a:avLst>
            <a:gd name="adj1" fmla="val 63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285760</xdr:colOff>
      <xdr:row>1</xdr:row>
      <xdr:rowOff>51897</xdr:rowOff>
    </xdr:from>
    <xdr:to>
      <xdr:col>8</xdr:col>
      <xdr:colOff>587385</xdr:colOff>
      <xdr:row>1</xdr:row>
      <xdr:rowOff>290022</xdr:rowOff>
    </xdr:to>
    <xdr:sp macro="" textlink="">
      <xdr:nvSpPr>
        <xdr:cNvPr id="41" name="フローチャート : 磁気ディスク 40">
          <a:extLst>
            <a:ext uri="{FF2B5EF4-FFF2-40B4-BE49-F238E27FC236}">
              <a16:creationId xmlns:a16="http://schemas.microsoft.com/office/drawing/2014/main" xmlns="" id="{00000000-0008-0000-0500-000029000000}"/>
            </a:ext>
          </a:extLst>
        </xdr:cNvPr>
        <xdr:cNvSpPr/>
      </xdr:nvSpPr>
      <xdr:spPr bwMode="auto">
        <a:xfrm>
          <a:off x="6477010" y="202710"/>
          <a:ext cx="301625" cy="238125"/>
        </a:xfrm>
        <a:prstGeom prst="flowChartMagneticDisk">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t" anchorCtr="0"/>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39690</xdr:colOff>
      <xdr:row>1</xdr:row>
      <xdr:rowOff>28082</xdr:rowOff>
    </xdr:from>
    <xdr:to>
      <xdr:col>4</xdr:col>
      <xdr:colOff>452440</xdr:colOff>
      <xdr:row>1</xdr:row>
      <xdr:rowOff>315469</xdr:rowOff>
    </xdr:to>
    <xdr:sp macro="" textlink="">
      <xdr:nvSpPr>
        <xdr:cNvPr id="42" name="メモ 41">
          <a:extLst>
            <a:ext uri="{FF2B5EF4-FFF2-40B4-BE49-F238E27FC236}">
              <a16:creationId xmlns:a16="http://schemas.microsoft.com/office/drawing/2014/main" xmlns="" id="{00000000-0008-0000-0500-00002A000000}"/>
            </a:ext>
          </a:extLst>
        </xdr:cNvPr>
        <xdr:cNvSpPr/>
      </xdr:nvSpPr>
      <xdr:spPr>
        <a:xfrm>
          <a:off x="3500440" y="178895"/>
          <a:ext cx="412750" cy="287387"/>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900">
            <a:latin typeface="+mn-lt"/>
            <a:ea typeface="ＭＳ Ｐゴシック" panose="020B0600070205080204" pitchFamily="50" charset="-128"/>
          </a:endParaRPr>
        </a:p>
      </xdr:txBody>
    </xdr:sp>
    <xdr:clientData/>
  </xdr:twoCellAnchor>
  <xdr:twoCellAnchor editAs="oneCell">
    <xdr:from>
      <xdr:col>4</xdr:col>
      <xdr:colOff>500066</xdr:colOff>
      <xdr:row>1</xdr:row>
      <xdr:rowOff>51948</xdr:rowOff>
    </xdr:from>
    <xdr:to>
      <xdr:col>5</xdr:col>
      <xdr:colOff>198440</xdr:colOff>
      <xdr:row>1</xdr:row>
      <xdr:rowOff>320236</xdr:rowOff>
    </xdr:to>
    <xdr:sp macro="" textlink="">
      <xdr:nvSpPr>
        <xdr:cNvPr id="43" name="Drop Down 1">
          <a:extLst>
            <a:ext uri="{FF2B5EF4-FFF2-40B4-BE49-F238E27FC236}">
              <a16:creationId xmlns:a16="http://schemas.microsoft.com/office/drawing/2014/main" xmlns="" id="{00000000-0008-0000-0500-00002B000000}"/>
            </a:ext>
          </a:extLst>
        </xdr:cNvPr>
        <xdr:cNvSpPr/>
      </xdr:nvSpPr>
      <xdr:spPr bwMode="auto">
        <a:xfrm>
          <a:off x="3960816" y="202761"/>
          <a:ext cx="381000" cy="268288"/>
        </a:xfrm>
        <a:prstGeom prst="rect">
          <a:avLst/>
        </a:prstGeom>
        <a:blipFill>
          <a:blip xmlns:r="http://schemas.openxmlformats.org/officeDocument/2006/relationships" r:embed="rId2"/>
          <a:stretch>
            <a:fillRect/>
          </a:stretch>
        </a:blipFill>
        <a:ln w="9525">
          <a:miter lim="800000"/>
          <a:headEnd/>
          <a:tailEnd/>
        </a:ln>
      </xdr:spPr>
    </xdr:sp>
    <xdr:clientData fPrintsWithSheet="0"/>
  </xdr:twoCellAnchor>
  <xdr:twoCellAnchor>
    <xdr:from>
      <xdr:col>5</xdr:col>
      <xdr:colOff>254003</xdr:colOff>
      <xdr:row>1</xdr:row>
      <xdr:rowOff>43959</xdr:rowOff>
    </xdr:from>
    <xdr:to>
      <xdr:col>5</xdr:col>
      <xdr:colOff>595314</xdr:colOff>
      <xdr:row>1</xdr:row>
      <xdr:rowOff>291618</xdr:rowOff>
    </xdr:to>
    <xdr:sp macro="" textlink="">
      <xdr:nvSpPr>
        <xdr:cNvPr id="44" name="メモ 43">
          <a:extLst>
            <a:ext uri="{FF2B5EF4-FFF2-40B4-BE49-F238E27FC236}">
              <a16:creationId xmlns:a16="http://schemas.microsoft.com/office/drawing/2014/main" xmlns="" id="{00000000-0008-0000-0500-00002C000000}"/>
            </a:ext>
          </a:extLst>
        </xdr:cNvPr>
        <xdr:cNvSpPr/>
      </xdr:nvSpPr>
      <xdr:spPr>
        <a:xfrm>
          <a:off x="4395677" y="197039"/>
          <a:ext cx="341311" cy="247659"/>
        </a:xfrm>
        <a:prstGeom prst="foldedCorner">
          <a:avLst>
            <a:gd name="adj" fmla="val 774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900"/>
        </a:p>
      </xdr:txBody>
    </xdr:sp>
    <xdr:clientData/>
  </xdr:twoCellAnchor>
  <xdr:twoCellAnchor>
    <xdr:from>
      <xdr:col>5</xdr:col>
      <xdr:colOff>629332</xdr:colOff>
      <xdr:row>4</xdr:row>
      <xdr:rowOff>187098</xdr:rowOff>
    </xdr:from>
    <xdr:to>
      <xdr:col>8</xdr:col>
      <xdr:colOff>569799</xdr:colOff>
      <xdr:row>5</xdr:row>
      <xdr:rowOff>8504</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4771006" y="1156607"/>
          <a:ext cx="2007052" cy="365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領収証差込印刷プログラム</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.xlsx</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119061</xdr:colOff>
      <xdr:row>5</xdr:row>
      <xdr:rowOff>68036</xdr:rowOff>
    </xdr:from>
    <xdr:to>
      <xdr:col>5</xdr:col>
      <xdr:colOff>195603</xdr:colOff>
      <xdr:row>9</xdr:row>
      <xdr:rowOff>8505</xdr:rowOff>
    </xdr:to>
    <xdr:sp macro="" textlink="">
      <xdr:nvSpPr>
        <xdr:cNvPr id="16" name="メモ 41">
          <a:extLst>
            <a:ext uri="{FF2B5EF4-FFF2-40B4-BE49-F238E27FC236}">
              <a16:creationId xmlns:a16="http://schemas.microsoft.com/office/drawing/2014/main" xmlns="" id="{00000000-0008-0000-0500-000010000000}"/>
            </a:ext>
          </a:extLst>
        </xdr:cNvPr>
        <xdr:cNvSpPr/>
      </xdr:nvSpPr>
      <xdr:spPr>
        <a:xfrm>
          <a:off x="4294753" y="1581831"/>
          <a:ext cx="765404" cy="654844"/>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Meiryo UI" panose="020B0604030504040204" pitchFamily="50" charset="-128"/>
              <a:ea typeface="Meiryo UI" panose="020B0604030504040204" pitchFamily="50" charset="-128"/>
              <a:cs typeface="Meiryo UI" panose="020B0604030504040204" pitchFamily="50" charset="-128"/>
            </a:rPr>
            <a:t>領収証発行データ</a:t>
          </a:r>
          <a:r>
            <a:rPr kumimoji="1" lang="en-US" altLang="ja-JP" sz="900">
              <a:latin typeface="Meiryo UI" panose="020B0604030504040204" pitchFamily="50" charset="-128"/>
              <a:ea typeface="Meiryo UI" panose="020B0604030504040204" pitchFamily="50" charset="-128"/>
              <a:cs typeface="Meiryo UI" panose="020B0604030504040204" pitchFamily="50" charset="-128"/>
            </a:rPr>
            <a:t>.xlsx</a:t>
          </a:r>
          <a:endParaRPr kumimoji="1" lang="ja-JP" altLang="en-US"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416718</xdr:colOff>
      <xdr:row>6</xdr:row>
      <xdr:rowOff>85045</xdr:rowOff>
    </xdr:from>
    <xdr:to>
      <xdr:col>6</xdr:col>
      <xdr:colOff>348682</xdr:colOff>
      <xdr:row>8</xdr:row>
      <xdr:rowOff>170089</xdr:rowOff>
    </xdr:to>
    <xdr:sp macro="" textlink="">
      <xdr:nvSpPr>
        <xdr:cNvPr id="17" name="メモ 43">
          <a:extLst>
            <a:ext uri="{FF2B5EF4-FFF2-40B4-BE49-F238E27FC236}">
              <a16:creationId xmlns:a16="http://schemas.microsoft.com/office/drawing/2014/main" xmlns="" id="{00000000-0008-0000-0500-000011000000}"/>
            </a:ext>
          </a:extLst>
        </xdr:cNvPr>
        <xdr:cNvSpPr/>
      </xdr:nvSpPr>
      <xdr:spPr>
        <a:xfrm>
          <a:off x="4558392" y="1777433"/>
          <a:ext cx="620826" cy="442232"/>
        </a:xfrm>
        <a:prstGeom prst="foldedCorner">
          <a:avLst>
            <a:gd name="adj" fmla="val 8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Meiryo UI" panose="020B0604030504040204" pitchFamily="50" charset="-128"/>
              <a:ea typeface="Meiryo UI" panose="020B0604030504040204" pitchFamily="50" charset="-128"/>
              <a:cs typeface="Meiryo UI" panose="020B0604030504040204" pitchFamily="50" charset="-128"/>
            </a:rPr>
            <a:t>データ</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195603</xdr:colOff>
      <xdr:row>7</xdr:row>
      <xdr:rowOff>38271</xdr:rowOff>
    </xdr:from>
    <xdr:to>
      <xdr:col>5</xdr:col>
      <xdr:colOff>425224</xdr:colOff>
      <xdr:row>7</xdr:row>
      <xdr:rowOff>42522</xdr:rowOff>
    </xdr:to>
    <xdr:cxnSp macro="">
      <xdr:nvCxnSpPr>
        <xdr:cNvPr id="18" name="直線矢印コネクタ 17">
          <a:extLst>
            <a:ext uri="{FF2B5EF4-FFF2-40B4-BE49-F238E27FC236}">
              <a16:creationId xmlns:a16="http://schemas.microsoft.com/office/drawing/2014/main" xmlns="" id="{00000000-0008-0000-0500-000012000000}"/>
            </a:ext>
          </a:extLst>
        </xdr:cNvPr>
        <xdr:cNvCxnSpPr>
          <a:stCxn id="16" idx="3"/>
        </xdr:cNvCxnSpPr>
      </xdr:nvCxnSpPr>
      <xdr:spPr>
        <a:xfrm>
          <a:off x="5060157" y="1909253"/>
          <a:ext cx="229621" cy="425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34018</xdr:colOff>
      <xdr:row>8</xdr:row>
      <xdr:rowOff>153080</xdr:rowOff>
    </xdr:from>
    <xdr:to>
      <xdr:col>5</xdr:col>
      <xdr:colOff>530779</xdr:colOff>
      <xdr:row>10</xdr:row>
      <xdr:rowOff>72911</xdr:rowOff>
    </xdr:to>
    <xdr:sp macro="" textlink="">
      <xdr:nvSpPr>
        <xdr:cNvPr id="19" name="テキスト ボックス 18">
          <a:extLst>
            <a:ext uri="{FF2B5EF4-FFF2-40B4-BE49-F238E27FC236}">
              <a16:creationId xmlns:a16="http://schemas.microsoft.com/office/drawing/2014/main" xmlns="" id="{00000000-0008-0000-0500-000013000000}"/>
            </a:ext>
          </a:extLst>
        </xdr:cNvPr>
        <xdr:cNvSpPr txBox="1"/>
      </xdr:nvSpPr>
      <xdr:spPr>
        <a:xfrm>
          <a:off x="4175692" y="2202656"/>
          <a:ext cx="496761"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取得</a:t>
          </a:r>
        </a:p>
      </xdr:txBody>
    </xdr:sp>
    <xdr:clientData/>
  </xdr:twoCellAnchor>
  <xdr:twoCellAnchor>
    <xdr:from>
      <xdr:col>5</xdr:col>
      <xdr:colOff>357191</xdr:colOff>
      <xdr:row>4</xdr:row>
      <xdr:rowOff>501764</xdr:rowOff>
    </xdr:from>
    <xdr:to>
      <xdr:col>8</xdr:col>
      <xdr:colOff>646342</xdr:colOff>
      <xdr:row>19</xdr:row>
      <xdr:rowOff>76541</xdr:rowOff>
    </xdr:to>
    <xdr:sp macro="" textlink="">
      <xdr:nvSpPr>
        <xdr:cNvPr id="20" name="テキスト ボックス 19">
          <a:extLst>
            <a:ext uri="{FF2B5EF4-FFF2-40B4-BE49-F238E27FC236}">
              <a16:creationId xmlns:a16="http://schemas.microsoft.com/office/drawing/2014/main" xmlns="" id="{00000000-0008-0000-0500-000014000000}"/>
            </a:ext>
          </a:extLst>
        </xdr:cNvPr>
        <xdr:cNvSpPr txBox="1"/>
      </xdr:nvSpPr>
      <xdr:spPr>
        <a:xfrm>
          <a:off x="4498865" y="1471273"/>
          <a:ext cx="2355736" cy="244078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595313</xdr:colOff>
      <xdr:row>11</xdr:row>
      <xdr:rowOff>0</xdr:rowOff>
    </xdr:from>
    <xdr:to>
      <xdr:col>7</xdr:col>
      <xdr:colOff>365692</xdr:colOff>
      <xdr:row>13</xdr:row>
      <xdr:rowOff>153080</xdr:rowOff>
    </xdr:to>
    <xdr:sp macro="" textlink="">
      <xdr:nvSpPr>
        <xdr:cNvPr id="21" name="メモ 43">
          <a:extLst>
            <a:ext uri="{FF2B5EF4-FFF2-40B4-BE49-F238E27FC236}">
              <a16:creationId xmlns:a16="http://schemas.microsoft.com/office/drawing/2014/main" xmlns="" id="{00000000-0008-0000-0500-000015000000}"/>
            </a:ext>
          </a:extLst>
        </xdr:cNvPr>
        <xdr:cNvSpPr/>
      </xdr:nvSpPr>
      <xdr:spPr>
        <a:xfrm>
          <a:off x="4736987" y="2585357"/>
          <a:ext cx="1148102" cy="331674"/>
        </a:xfrm>
        <a:prstGeom prst="foldedCorner">
          <a:avLst>
            <a:gd name="adj" fmla="val 774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Meiryo UI" panose="020B0604030504040204" pitchFamily="50" charset="-128"/>
              <a:ea typeface="Meiryo UI" panose="020B0604030504040204" pitchFamily="50" charset="-128"/>
              <a:cs typeface="Meiryo UI" panose="020B0604030504040204" pitchFamily="50" charset="-128"/>
            </a:rPr>
            <a:t>領収証</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204106</xdr:colOff>
      <xdr:row>9</xdr:row>
      <xdr:rowOff>59530</xdr:rowOff>
    </xdr:from>
    <xdr:to>
      <xdr:col>7</xdr:col>
      <xdr:colOff>340179</xdr:colOff>
      <xdr:row>10</xdr:row>
      <xdr:rowOff>157955</xdr:rowOff>
    </xdr:to>
    <xdr:sp macro="" textlink="">
      <xdr:nvSpPr>
        <xdr:cNvPr id="28" name="テキスト ボックス 27">
          <a:extLst>
            <a:ext uri="{FF2B5EF4-FFF2-40B4-BE49-F238E27FC236}">
              <a16:creationId xmlns:a16="http://schemas.microsoft.com/office/drawing/2014/main" xmlns="" id="{00000000-0008-0000-0500-00001C000000}"/>
            </a:ext>
          </a:extLst>
        </xdr:cNvPr>
        <xdr:cNvSpPr txBox="1"/>
      </xdr:nvSpPr>
      <xdr:spPr>
        <a:xfrm>
          <a:off x="5034642" y="2287700"/>
          <a:ext cx="824934"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データセット</a:t>
          </a:r>
        </a:p>
      </xdr:txBody>
    </xdr:sp>
    <xdr:clientData/>
  </xdr:twoCellAnchor>
  <xdr:twoCellAnchor>
    <xdr:from>
      <xdr:col>6</xdr:col>
      <xdr:colOff>340176</xdr:colOff>
      <xdr:row>16</xdr:row>
      <xdr:rowOff>25513</xdr:rowOff>
    </xdr:from>
    <xdr:to>
      <xdr:col>7</xdr:col>
      <xdr:colOff>476249</xdr:colOff>
      <xdr:row>17</xdr:row>
      <xdr:rowOff>123937</xdr:rowOff>
    </xdr:to>
    <xdr:sp macro="" textlink="">
      <xdr:nvSpPr>
        <xdr:cNvPr id="39" name="テキスト ボックス 38">
          <a:extLst>
            <a:ext uri="{FF2B5EF4-FFF2-40B4-BE49-F238E27FC236}">
              <a16:creationId xmlns:a16="http://schemas.microsoft.com/office/drawing/2014/main" xmlns="" id="{00000000-0008-0000-0500-000027000000}"/>
            </a:ext>
          </a:extLst>
        </xdr:cNvPr>
        <xdr:cNvSpPr txBox="1"/>
      </xdr:nvSpPr>
      <xdr:spPr>
        <a:xfrm>
          <a:off x="5170712" y="3325245"/>
          <a:ext cx="824934"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印刷</a:t>
          </a:r>
        </a:p>
      </xdr:txBody>
    </xdr:sp>
    <xdr:clientData/>
  </xdr:twoCellAnchor>
  <xdr:twoCellAnchor>
    <xdr:from>
      <xdr:col>7</xdr:col>
      <xdr:colOff>225095</xdr:colOff>
      <xdr:row>9</xdr:row>
      <xdr:rowOff>76538</xdr:rowOff>
    </xdr:from>
    <xdr:to>
      <xdr:col>7</xdr:col>
      <xdr:colOff>585227</xdr:colOff>
      <xdr:row>16</xdr:row>
      <xdr:rowOff>144575</xdr:rowOff>
    </xdr:to>
    <xdr:sp macro="" textlink="">
      <xdr:nvSpPr>
        <xdr:cNvPr id="12" name="矢印: 上カーブ 11">
          <a:extLst>
            <a:ext uri="{FF2B5EF4-FFF2-40B4-BE49-F238E27FC236}">
              <a16:creationId xmlns:a16="http://schemas.microsoft.com/office/drawing/2014/main" xmlns="" id="{00000000-0008-0000-0500-00000C000000}"/>
            </a:ext>
          </a:extLst>
        </xdr:cNvPr>
        <xdr:cNvSpPr/>
      </xdr:nvSpPr>
      <xdr:spPr bwMode="auto">
        <a:xfrm rot="16200000">
          <a:off x="5354758" y="2694442"/>
          <a:ext cx="1139599" cy="360132"/>
        </a:xfrm>
        <a:prstGeom prst="curvedUpArrow">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595312</xdr:colOff>
      <xdr:row>10</xdr:row>
      <xdr:rowOff>178593</xdr:rowOff>
    </xdr:from>
    <xdr:to>
      <xdr:col>10</xdr:col>
      <xdr:colOff>68035</xdr:colOff>
      <xdr:row>14</xdr:row>
      <xdr:rowOff>127566</xdr:rowOff>
    </xdr:to>
    <xdr:sp macro="" textlink="">
      <xdr:nvSpPr>
        <xdr:cNvPr id="45" name="テキスト ボックス 44">
          <a:extLst>
            <a:ext uri="{FF2B5EF4-FFF2-40B4-BE49-F238E27FC236}">
              <a16:creationId xmlns:a16="http://schemas.microsoft.com/office/drawing/2014/main" xmlns="" id="{00000000-0008-0000-0500-00002D000000}"/>
            </a:ext>
          </a:extLst>
        </xdr:cNvPr>
        <xdr:cNvSpPr txBox="1"/>
      </xdr:nvSpPr>
      <xdr:spPr>
        <a:xfrm>
          <a:off x="6114709" y="2585356"/>
          <a:ext cx="909978" cy="484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データ件数分</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繰返す</a:t>
          </a:r>
        </a:p>
      </xdr:txBody>
    </xdr:sp>
    <xdr:clientData/>
  </xdr:twoCellAnchor>
  <xdr:twoCellAnchor>
    <xdr:from>
      <xdr:col>6</xdr:col>
      <xdr:colOff>195602</xdr:colOff>
      <xdr:row>9</xdr:row>
      <xdr:rowOff>25513</xdr:rowOff>
    </xdr:from>
    <xdr:to>
      <xdr:col>6</xdr:col>
      <xdr:colOff>195602</xdr:colOff>
      <xdr:row>10</xdr:row>
      <xdr:rowOff>162779</xdr:rowOff>
    </xdr:to>
    <xdr:cxnSp macro="">
      <xdr:nvCxnSpPr>
        <xdr:cNvPr id="46" name="直線矢印コネクタ 45">
          <a:extLst>
            <a:ext uri="{FF2B5EF4-FFF2-40B4-BE49-F238E27FC236}">
              <a16:creationId xmlns:a16="http://schemas.microsoft.com/office/drawing/2014/main" xmlns="" id="{00000000-0008-0000-0500-00002E000000}"/>
            </a:ext>
          </a:extLst>
        </xdr:cNvPr>
        <xdr:cNvCxnSpPr/>
      </xdr:nvCxnSpPr>
      <xdr:spPr>
        <a:xfrm>
          <a:off x="5026138" y="2253683"/>
          <a:ext cx="0" cy="3158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527277</xdr:colOff>
      <xdr:row>14</xdr:row>
      <xdr:rowOff>25513</xdr:rowOff>
    </xdr:from>
    <xdr:to>
      <xdr:col>6</xdr:col>
      <xdr:colOff>527277</xdr:colOff>
      <xdr:row>16</xdr:row>
      <xdr:rowOff>68036</xdr:rowOff>
    </xdr:to>
    <xdr:cxnSp macro="">
      <xdr:nvCxnSpPr>
        <xdr:cNvPr id="47" name="直線矢印コネクタ 46">
          <a:extLst>
            <a:ext uri="{FF2B5EF4-FFF2-40B4-BE49-F238E27FC236}">
              <a16:creationId xmlns:a16="http://schemas.microsoft.com/office/drawing/2014/main" xmlns="" id="{00000000-0008-0000-0500-00002F000000}"/>
            </a:ext>
          </a:extLst>
        </xdr:cNvPr>
        <xdr:cNvCxnSpPr/>
      </xdr:nvCxnSpPr>
      <xdr:spPr>
        <a:xfrm>
          <a:off x="5357813" y="2968058"/>
          <a:ext cx="0" cy="3997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161585</xdr:colOff>
      <xdr:row>28</xdr:row>
      <xdr:rowOff>59532</xdr:rowOff>
    </xdr:from>
    <xdr:to>
      <xdr:col>5</xdr:col>
      <xdr:colOff>501763</xdr:colOff>
      <xdr:row>31</xdr:row>
      <xdr:rowOff>75408</xdr:rowOff>
    </xdr:to>
    <xdr:sp macro="" textlink="">
      <xdr:nvSpPr>
        <xdr:cNvPr id="49" name="フローチャート: データ 48">
          <a:extLst>
            <a:ext uri="{FF2B5EF4-FFF2-40B4-BE49-F238E27FC236}">
              <a16:creationId xmlns:a16="http://schemas.microsoft.com/office/drawing/2014/main" xmlns="" id="{00000000-0008-0000-0500-000031000000}"/>
            </a:ext>
          </a:extLst>
        </xdr:cNvPr>
        <xdr:cNvSpPr/>
      </xdr:nvSpPr>
      <xdr:spPr bwMode="auto">
        <a:xfrm>
          <a:off x="4337277" y="5502389"/>
          <a:ext cx="1029040" cy="551657"/>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b="0" i="0" baseline="0">
              <a:effectLst/>
              <a:latin typeface="Meiryo UI" panose="020B0604030504040204" pitchFamily="50" charset="-128"/>
              <a:ea typeface="Meiryo UI" panose="020B0604030504040204" pitchFamily="50" charset="-128"/>
              <a:cs typeface="Meiryo UI" panose="020B0604030504040204" pitchFamily="50" charset="-128"/>
            </a:rPr>
            <a:t>領収証発行</a:t>
          </a:r>
          <a:r>
            <a:rPr kumimoji="1" lang="ja-JP" altLang="ja-JP" sz="900" b="0" i="0" baseline="0">
              <a:effectLst/>
              <a:latin typeface="Meiryo UI" panose="020B0604030504040204" pitchFamily="50" charset="-128"/>
              <a:ea typeface="Meiryo UI" panose="020B0604030504040204" pitchFamily="50" charset="-128"/>
              <a:cs typeface="Meiryo UI" panose="020B0604030504040204" pitchFamily="50" charset="-128"/>
            </a:rPr>
            <a:t>データ</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629329</xdr:colOff>
      <xdr:row>28</xdr:row>
      <xdr:rowOff>127566</xdr:rowOff>
    </xdr:from>
    <xdr:to>
      <xdr:col>6</xdr:col>
      <xdr:colOff>627062</xdr:colOff>
      <xdr:row>30</xdr:row>
      <xdr:rowOff>143441</xdr:rowOff>
    </xdr:to>
    <xdr:sp macro="" textlink="">
      <xdr:nvSpPr>
        <xdr:cNvPr id="50" name="フローチャート : 定義済み処理 81">
          <a:extLst>
            <a:ext uri="{FF2B5EF4-FFF2-40B4-BE49-F238E27FC236}">
              <a16:creationId xmlns:a16="http://schemas.microsoft.com/office/drawing/2014/main" xmlns="" id="{00000000-0008-0000-0500-000032000000}"/>
            </a:ext>
          </a:extLst>
        </xdr:cNvPr>
        <xdr:cNvSpPr/>
      </xdr:nvSpPr>
      <xdr:spPr bwMode="auto">
        <a:xfrm>
          <a:off x="5493883" y="5570423"/>
          <a:ext cx="686594" cy="373063"/>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9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246630</xdr:colOff>
      <xdr:row>28</xdr:row>
      <xdr:rowOff>93548</xdr:rowOff>
    </xdr:from>
    <xdr:to>
      <xdr:col>8</xdr:col>
      <xdr:colOff>357755</xdr:colOff>
      <xdr:row>30</xdr:row>
      <xdr:rowOff>137204</xdr:rowOff>
    </xdr:to>
    <xdr:sp macro="" textlink="">
      <xdr:nvSpPr>
        <xdr:cNvPr id="51" name="フローチャート : 書類 84">
          <a:extLst>
            <a:ext uri="{FF2B5EF4-FFF2-40B4-BE49-F238E27FC236}">
              <a16:creationId xmlns:a16="http://schemas.microsoft.com/office/drawing/2014/main" xmlns="" id="{00000000-0008-0000-0500-000033000000}"/>
            </a:ext>
          </a:extLst>
        </xdr:cNvPr>
        <xdr:cNvSpPr/>
      </xdr:nvSpPr>
      <xdr:spPr bwMode="auto">
        <a:xfrm>
          <a:off x="6488907" y="5536405"/>
          <a:ext cx="799986" cy="400844"/>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領収証</a:t>
          </a:r>
        </a:p>
      </xdr:txBody>
    </xdr:sp>
    <xdr:clientData/>
  </xdr:twoCellAnchor>
  <xdr:twoCellAnchor>
    <xdr:from>
      <xdr:col>5</xdr:col>
      <xdr:colOff>306161</xdr:colOff>
      <xdr:row>29</xdr:row>
      <xdr:rowOff>170089</xdr:rowOff>
    </xdr:from>
    <xdr:to>
      <xdr:col>5</xdr:col>
      <xdr:colOff>569799</xdr:colOff>
      <xdr:row>29</xdr:row>
      <xdr:rowOff>170091</xdr:rowOff>
    </xdr:to>
    <xdr:cxnSp macro="">
      <xdr:nvCxnSpPr>
        <xdr:cNvPr id="53" name="直線矢印コネクタ 52">
          <a:extLst>
            <a:ext uri="{FF2B5EF4-FFF2-40B4-BE49-F238E27FC236}">
              <a16:creationId xmlns:a16="http://schemas.microsoft.com/office/drawing/2014/main" xmlns="" id="{00000000-0008-0000-0500-000035000000}"/>
            </a:ext>
          </a:extLst>
        </xdr:cNvPr>
        <xdr:cNvCxnSpPr/>
      </xdr:nvCxnSpPr>
      <xdr:spPr>
        <a:xfrm flipV="1">
          <a:off x="4447835" y="5791540"/>
          <a:ext cx="263638"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178594</xdr:colOff>
      <xdr:row>29</xdr:row>
      <xdr:rowOff>153080</xdr:rowOff>
    </xdr:from>
    <xdr:to>
      <xdr:col>7</xdr:col>
      <xdr:colOff>442232</xdr:colOff>
      <xdr:row>29</xdr:row>
      <xdr:rowOff>153082</xdr:rowOff>
    </xdr:to>
    <xdr:cxnSp macro="">
      <xdr:nvCxnSpPr>
        <xdr:cNvPr id="54" name="直線矢印コネクタ 53">
          <a:extLst>
            <a:ext uri="{FF2B5EF4-FFF2-40B4-BE49-F238E27FC236}">
              <a16:creationId xmlns:a16="http://schemas.microsoft.com/office/drawing/2014/main" xmlns="" id="{00000000-0008-0000-0500-000036000000}"/>
            </a:ext>
          </a:extLst>
        </xdr:cNvPr>
        <xdr:cNvCxnSpPr/>
      </xdr:nvCxnSpPr>
      <xdr:spPr>
        <a:xfrm flipV="1">
          <a:off x="5697991" y="5774531"/>
          <a:ext cx="263638"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136070</xdr:colOff>
      <xdr:row>31</xdr:row>
      <xdr:rowOff>8505</xdr:rowOff>
    </xdr:from>
    <xdr:to>
      <xdr:col>8</xdr:col>
      <xdr:colOff>289152</xdr:colOff>
      <xdr:row>33</xdr:row>
      <xdr:rowOff>136071</xdr:rowOff>
    </xdr:to>
    <xdr:sp macro="" textlink="">
      <xdr:nvSpPr>
        <xdr:cNvPr id="55" name="テキスト ボックス 54">
          <a:extLst>
            <a:ext uri="{FF2B5EF4-FFF2-40B4-BE49-F238E27FC236}">
              <a16:creationId xmlns:a16="http://schemas.microsoft.com/office/drawing/2014/main" xmlns="" id="{00000000-0008-0000-0500-000037000000}"/>
            </a:ext>
          </a:extLst>
        </xdr:cNvPr>
        <xdr:cNvSpPr txBox="1"/>
      </xdr:nvSpPr>
      <xdr:spPr>
        <a:xfrm>
          <a:off x="5655467" y="5987143"/>
          <a:ext cx="841944" cy="484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データ件数分</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印刷</a:t>
          </a:r>
        </a:p>
      </xdr:txBody>
    </xdr:sp>
    <xdr:clientData/>
  </xdr:twoCellAnchor>
  <xdr:twoCellAnchor editAs="oneCell">
    <xdr:from>
      <xdr:col>2</xdr:col>
      <xdr:colOff>0</xdr:colOff>
      <xdr:row>39</xdr:row>
      <xdr:rowOff>0</xdr:rowOff>
    </xdr:from>
    <xdr:to>
      <xdr:col>2</xdr:col>
      <xdr:colOff>2270692</xdr:colOff>
      <xdr:row>46</xdr:row>
      <xdr:rowOff>76728</xdr:rowOff>
    </xdr:to>
    <xdr:pic>
      <xdr:nvPicPr>
        <xdr:cNvPr id="4" name="図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8393" y="4371295"/>
          <a:ext cx="2270692" cy="13268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 textlink="">
      <xdr:nvSpPr>
        <xdr:cNvPr id="2" name="Text Box 4" descr="PageTop">
          <a:extLst>
            <a:ext uri="{FF2B5EF4-FFF2-40B4-BE49-F238E27FC236}">
              <a16:creationId xmlns:a16="http://schemas.microsoft.com/office/drawing/2014/main" xmlns="" id="{00000000-0008-0000-0700-000002000000}"/>
            </a:ext>
          </a:extLst>
        </xdr:cNvPr>
        <xdr:cNvSpPr txBox="1">
          <a:spLocks noChangeArrowheads="1"/>
        </xdr:cNvSpPr>
      </xdr:nvSpPr>
      <xdr:spPr bwMode="auto">
        <a:xfrm>
          <a:off x="0" y="0"/>
          <a:ext cx="200025" cy="18097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STILL"/>
              <a:ea typeface="STILL"/>
            </a:rPr>
            <a:t>セル</a:t>
          </a:r>
          <a:r>
            <a:rPr lang="en-US" altLang="ja-JP" sz="800" b="0" i="0" u="none" strike="noStrike" baseline="0">
              <a:solidFill>
                <a:srgbClr val="000000"/>
              </a:solidFill>
              <a:latin typeface="STILL"/>
              <a:ea typeface="STILL"/>
            </a:rPr>
            <a:t>A1</a:t>
          </a:r>
          <a:r>
            <a:rPr lang="ja-JP" altLang="en-US" sz="800" b="0" i="0" u="none" strike="noStrike" baseline="0">
              <a:solidFill>
                <a:srgbClr val="000000"/>
              </a:solidFill>
              <a:latin typeface="STILL"/>
              <a:ea typeface="STILL"/>
            </a:rPr>
            <a:t>へ移動</a:t>
          </a:r>
        </a:p>
        <a:p>
          <a:pPr algn="ctr" rtl="0">
            <a:defRPr sz="1000"/>
          </a:pPr>
          <a:endParaRPr lang="ja-JP" altLang="en-US" sz="800" b="0" i="0" u="none" strike="noStrike" baseline="0">
            <a:solidFill>
              <a:srgbClr val="000000"/>
            </a:solidFill>
            <a:latin typeface="STILL"/>
            <a:ea typeface="STILL"/>
          </a:endParaRPr>
        </a:p>
      </xdr:txBody>
    </xdr:sp>
    <xdr:clientData fPrintsWithSheet="0"/>
  </xdr:twoCellAnchor>
  <mc:AlternateContent xmlns:mc="http://schemas.openxmlformats.org/markup-compatibility/2006">
    <mc:Choice xmlns:a14="http://schemas.microsoft.com/office/drawing/2010/main" Requires="a14">
      <xdr:twoCellAnchor>
        <xdr:from>
          <xdr:col>0</xdr:col>
          <xdr:colOff>9525</xdr:colOff>
          <xdr:row>1</xdr:row>
          <xdr:rowOff>0</xdr:rowOff>
        </xdr:from>
        <xdr:to>
          <xdr:col>2</xdr:col>
          <xdr:colOff>0</xdr:colOff>
          <xdr:row>2</xdr:row>
          <xdr:rowOff>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シート参照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4</xdr:col>
          <xdr:colOff>0</xdr:colOff>
          <xdr:row>2</xdr:row>
          <xdr:rowOff>0</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ja-JP" altLang="en-US" sz="900" b="0" i="0" u="none" strike="noStrike" baseline="0">
                  <a:solidFill>
                    <a:srgbClr val="808080"/>
                  </a:solidFill>
                  <a:latin typeface="Meiryo UI"/>
                  <a:ea typeface="Meiryo UI"/>
                  <a:cs typeface="Meiryo UI"/>
                </a:rPr>
                <a:t>ResetMenu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981075</xdr:colOff>
          <xdr:row>2</xdr:row>
          <xdr:rowOff>9525</xdr:rowOff>
        </xdr:from>
        <xdr:to>
          <xdr:col>4</xdr:col>
          <xdr:colOff>0</xdr:colOff>
          <xdr:row>3</xdr:row>
          <xdr:rowOff>9525</xdr:rowOff>
        </xdr:to>
        <xdr:sp macro="" textlink="">
          <xdr:nvSpPr>
            <xdr:cNvPr id="2055" name="Button 7" hidden="1">
              <a:extLst>
                <a:ext uri="{63B3BB69-23CF-44E3-9099-C40C66FF867C}">
                  <a14:compatExt spid="_x0000_s2055"/>
                </a:ext>
              </a:extLst>
            </xdr:cNvPr>
            <xdr:cNvSpPr/>
          </xdr:nvSpPr>
          <xdr:spPr>
            <a:xfrm>
              <a:off x="0" y="0"/>
              <a:ext cx="0" cy="0"/>
            </a:xfrm>
            <a:prstGeom prst="rect">
              <a:avLst/>
            </a:prstGeom>
          </xdr:spPr>
          <xdr:txBody>
            <a:bodyPr vertOverflow="clip" wrap="square" lIns="90000" tIns="72000" rIns="90000" bIns="46800" anchor="ctr" upright="1"/>
            <a:lstStyle/>
            <a:p>
              <a:pPr algn="ctr" rtl="0">
                <a:defRPr sz="1000"/>
              </a:pPr>
              <a:r>
                <a:rPr lang="ja-JP" altLang="en-US" sz="800" b="0" i="0" u="none" strike="noStrike" baseline="0">
                  <a:solidFill>
                    <a:srgbClr val="808080"/>
                  </a:solidFill>
                  <a:latin typeface="Meiryo UI"/>
                  <a:ea typeface="Meiryo UI"/>
                  <a:cs typeface="Meiryo UI"/>
                </a:rPr>
                <a:t>DLDATA1クリア</a:t>
              </a:r>
              <a:endParaRPr lang="ja-JP" altLang="en-US" sz="800" b="0" i="0" u="none" strike="noStrike" baseline="0">
                <a:solidFill>
                  <a:srgbClr val="808080"/>
                </a:solidFill>
                <a:latin typeface="STILL"/>
                <a:ea typeface="STILL"/>
                <a:cs typeface="Meiryo UI"/>
              </a:endParaRPr>
            </a:p>
            <a:p>
              <a:pPr algn="ctr" rtl="0">
                <a:defRPr sz="1000"/>
              </a:pPr>
              <a:r>
                <a:rPr lang="ja-JP" altLang="en-US" sz="800" b="0" i="0" u="none" strike="noStrike" baseline="0">
                  <a:solidFill>
                    <a:srgbClr val="808080"/>
                  </a:solidFill>
                  <a:latin typeface="STILL"/>
                  <a:ea typeface="STILL"/>
                </a:rPr>
                <a:t>DLDATA1</a:t>
              </a:r>
            </a:p>
            <a:p>
              <a:pPr algn="ctr" rtl="0">
                <a:defRPr sz="1000"/>
              </a:pPr>
              <a:r>
                <a:rPr lang="ja-JP" altLang="en-US" sz="800" b="0" i="0" u="none" strike="noStrike" baseline="0">
                  <a:solidFill>
                    <a:srgbClr val="808080"/>
                  </a:solidFill>
                  <a:latin typeface="STILL"/>
                  <a:ea typeface="STILL"/>
                </a:rPr>
                <a:t>Values</a:t>
              </a:r>
            </a:p>
          </xdr:txBody>
        </xdr:sp>
        <xdr:clientData fPrintsWithSheet="0"/>
      </xdr:twoCellAnchor>
    </mc:Choice>
    <mc:Fallback/>
  </mc:AlternateContent>
  <xdr:twoCellAnchor editAs="oneCell">
    <xdr:from>
      <xdr:col>1</xdr:col>
      <xdr:colOff>20484</xdr:colOff>
      <xdr:row>35</xdr:row>
      <xdr:rowOff>65035</xdr:rowOff>
    </xdr:from>
    <xdr:to>
      <xdr:col>2</xdr:col>
      <xdr:colOff>157009</xdr:colOff>
      <xdr:row>36</xdr:row>
      <xdr:rowOff>112660</xdr:rowOff>
    </xdr:to>
    <xdr:sp macro="[2]!BtMerge" textlink="">
      <xdr:nvSpPr>
        <xdr:cNvPr id="8" name="Excelデータ取得">
          <a:extLst>
            <a:ext uri="{FF2B5EF4-FFF2-40B4-BE49-F238E27FC236}">
              <a16:creationId xmlns:a16="http://schemas.microsoft.com/office/drawing/2014/main" xmlns="" id="{00000000-0008-0000-0700-000008000000}"/>
            </a:ext>
          </a:extLst>
        </xdr:cNvPr>
        <xdr:cNvSpPr/>
      </xdr:nvSpPr>
      <xdr:spPr bwMode="auto">
        <a:xfrm>
          <a:off x="358468" y="9835841"/>
          <a:ext cx="1078783" cy="23198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Excel</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ﾃﾞｰﾀ取得</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%BOOKPATH%\..\DB\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領収証発行データ</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.xlsx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領収証データ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A1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receipt!E8:K10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receipt!E22
DATA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0</xdr:colOff>
      <xdr:row>3</xdr:row>
      <xdr:rowOff>11554</xdr:rowOff>
    </xdr:from>
    <xdr:to>
      <xdr:col>2</xdr:col>
      <xdr:colOff>1116000</xdr:colOff>
      <xdr:row>4</xdr:row>
      <xdr:rowOff>0</xdr:rowOff>
    </xdr:to>
    <xdr:sp macro="[2]!BtUnProtect" textlink="">
      <xdr:nvSpPr>
        <xdr:cNvPr id="9" name="GEN_SHEET01UNPROTECT">
          <a:extLst>
            <a:ext uri="{FF2B5EF4-FFF2-40B4-BE49-F238E27FC236}">
              <a16:creationId xmlns:a16="http://schemas.microsoft.com/office/drawing/2014/main" xmlns="" id="{00000000-0008-0000-0700-000009000000}"/>
            </a:ext>
          </a:extLst>
        </xdr:cNvPr>
        <xdr:cNvSpPr/>
      </xdr:nvSpPr>
      <xdr:spPr>
        <a:xfrm>
          <a:off x="1147097" y="564619"/>
          <a:ext cx="1116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ｼｰﾄ保護解除</a:t>
          </a:r>
          <a:r>
            <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rPr>
            <a:t>
</a:t>
          </a:r>
          <a:r>
            <a:rPr kumimoji="1" lang="en-US" altLang="ja-JP" sz="100">
              <a:solidFill>
                <a:srgbClr val="000000"/>
              </a:solidFill>
              <a:latin typeface="STILL" panose="050B0200000000000000" pitchFamily="50" charset="-128"/>
              <a:ea typeface="STILL" panose="050B0200000000000000" pitchFamily="50" charset="-128"/>
              <a:cs typeface="Meiryo UI" panose="020B0604030504040204" pitchFamily="50" charset="-128"/>
            </a:rPr>
            <a:t>receipt
</a:t>
          </a:r>
          <a:endPar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0</xdr:colOff>
      <xdr:row>4</xdr:row>
      <xdr:rowOff>11555</xdr:rowOff>
    </xdr:from>
    <xdr:to>
      <xdr:col>2</xdr:col>
      <xdr:colOff>865434</xdr:colOff>
      <xdr:row>5</xdr:row>
      <xdr:rowOff>0</xdr:rowOff>
    </xdr:to>
    <xdr:sp macro="[2]!BtProtect" textlink="">
      <xdr:nvSpPr>
        <xdr:cNvPr id="13" name="GEN_SHEET01PROTECT">
          <a:extLst>
            <a:ext uri="{FF2B5EF4-FFF2-40B4-BE49-F238E27FC236}">
              <a16:creationId xmlns:a16="http://schemas.microsoft.com/office/drawing/2014/main" xmlns="" id="{00000000-0008-0000-0700-00000D000000}"/>
            </a:ext>
          </a:extLst>
        </xdr:cNvPr>
        <xdr:cNvSpPr/>
      </xdr:nvSpPr>
      <xdr:spPr>
        <a:xfrm>
          <a:off x="1147097" y="748974"/>
          <a:ext cx="865434"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a:t>
          </a:r>
          <a:r>
            <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rPr>
            <a:t>
</a:t>
          </a:r>
          <a:r>
            <a:rPr kumimoji="1" lang="en-US" altLang="ja-JP" sz="100">
              <a:solidFill>
                <a:srgbClr val="000000"/>
              </a:solidFill>
              <a:latin typeface="STILL" panose="050B0200000000000000" pitchFamily="50" charset="-128"/>
              <a:ea typeface="STILL" panose="050B0200000000000000" pitchFamily="50" charset="-128"/>
              <a:cs typeface="Meiryo UI" panose="020B0604030504040204" pitchFamily="50" charset="-128"/>
            </a:rPr>
            <a:t>receipt
UNLOCKCELL
A1:BV32
</a:t>
          </a:r>
          <a:endPar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0</xdr:colOff>
      <xdr:row>4</xdr:row>
      <xdr:rowOff>3380</xdr:rowOff>
    </xdr:from>
    <xdr:to>
      <xdr:col>1</xdr:col>
      <xdr:colOff>901434</xdr:colOff>
      <xdr:row>5</xdr:row>
      <xdr:rowOff>0</xdr:rowOff>
    </xdr:to>
    <xdr:sp macro="[2]!DispOff" textlink="">
      <xdr:nvSpPr>
        <xdr:cNvPr id="16" name="GEN_DISPOFF">
          <a:extLst>
            <a:ext uri="{FF2B5EF4-FFF2-40B4-BE49-F238E27FC236}">
              <a16:creationId xmlns:a16="http://schemas.microsoft.com/office/drawing/2014/main" xmlns="" id="{00000000-0008-0000-0700-000010000000}"/>
            </a:ext>
          </a:extLst>
        </xdr:cNvPr>
        <xdr:cNvSpPr/>
      </xdr:nvSpPr>
      <xdr:spPr>
        <a:xfrm>
          <a:off x="204839" y="740799"/>
          <a:ext cx="901434"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OFF</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0</xdr:colOff>
      <xdr:row>3</xdr:row>
      <xdr:rowOff>3379</xdr:rowOff>
    </xdr:from>
    <xdr:to>
      <xdr:col>1</xdr:col>
      <xdr:colOff>864000</xdr:colOff>
      <xdr:row>4</xdr:row>
      <xdr:rowOff>0</xdr:rowOff>
    </xdr:to>
    <xdr:sp macro="[2]!None" textlink="">
      <xdr:nvSpPr>
        <xdr:cNvPr id="17" name="GEN_NONE">
          <a:extLst>
            <a:ext uri="{FF2B5EF4-FFF2-40B4-BE49-F238E27FC236}">
              <a16:creationId xmlns:a16="http://schemas.microsoft.com/office/drawing/2014/main" xmlns="" id="{00000000-0008-0000-0700-000011000000}"/>
            </a:ext>
          </a:extLst>
        </xdr:cNvPr>
        <xdr:cNvSpPr/>
      </xdr:nvSpPr>
      <xdr:spPr>
        <a:xfrm>
          <a:off x="204839" y="556444"/>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何もしない</a:t>
          </a:r>
        </a:p>
      </xdr:txBody>
    </xdr:sp>
    <xdr:clientData/>
  </xdr:twoCellAnchor>
  <xdr:twoCellAnchor editAs="oneCell">
    <xdr:from>
      <xdr:col>1</xdr:col>
      <xdr:colOff>30727</xdr:colOff>
      <xdr:row>12</xdr:row>
      <xdr:rowOff>20484</xdr:rowOff>
    </xdr:from>
    <xdr:to>
      <xdr:col>2</xdr:col>
      <xdr:colOff>20485</xdr:colOff>
      <xdr:row>16</xdr:row>
      <xdr:rowOff>102422</xdr:rowOff>
    </xdr:to>
    <xdr:sp macro="[2]!BtMessageIf" textlink="">
      <xdr:nvSpPr>
        <xdr:cNvPr id="14" name="メッセージ分岐実行">
          <a:extLst>
            <a:ext uri="{FF2B5EF4-FFF2-40B4-BE49-F238E27FC236}">
              <a16:creationId xmlns:a16="http://schemas.microsoft.com/office/drawing/2014/main" xmlns="" id="{00000000-0008-0000-0700-00000E000000}"/>
            </a:ext>
          </a:extLst>
        </xdr:cNvPr>
        <xdr:cNvSpPr/>
      </xdr:nvSpPr>
      <xdr:spPr bwMode="auto">
        <a:xfrm>
          <a:off x="368711" y="1864032"/>
          <a:ext cx="932016" cy="819357"/>
        </a:xfrm>
        <a:prstGeom prst="flowChartDecision">
          <a:avLst/>
        </a:prstGeom>
        <a:gradFill flip="none" rotWithShape="1">
          <a:gsLst>
            <a:gs pos="0">
              <a:srgbClr val="F0EAF9"/>
            </a:gs>
            <a:gs pos="100000">
              <a:srgbClr val="C9B5E8"/>
            </a:gs>
          </a:gsLst>
          <a:lin ang="5400000" scaled="1"/>
          <a:tileRect/>
        </a:gradFill>
        <a:ln w="1270">
          <a:solidFill>
            <a:srgbClr val="7D60A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メッセージ分岐実行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差込印刷を実行しますか？
領収証差込印刷プログラム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292
Excel</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データ取得</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receipt,True
GEN_NONE,P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receipt,False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30726</xdr:colOff>
      <xdr:row>54</xdr:row>
      <xdr:rowOff>61451</xdr:rowOff>
    </xdr:from>
    <xdr:to>
      <xdr:col>2</xdr:col>
      <xdr:colOff>168070</xdr:colOff>
      <xdr:row>55</xdr:row>
      <xdr:rowOff>101701</xdr:rowOff>
    </xdr:to>
    <xdr:sp macro="[2]!BtLoop" textlink="">
      <xdr:nvSpPr>
        <xdr:cNvPr id="18" name="繰返し">
          <a:extLst>
            <a:ext uri="{FF2B5EF4-FFF2-40B4-BE49-F238E27FC236}">
              <a16:creationId xmlns:a16="http://schemas.microsoft.com/office/drawing/2014/main" xmlns="" id="{00000000-0008-0000-0700-000012000000}"/>
            </a:ext>
          </a:extLst>
        </xdr:cNvPr>
        <xdr:cNvSpPr/>
      </xdr:nvSpPr>
      <xdr:spPr bwMode="auto">
        <a:xfrm>
          <a:off x="368710" y="13334999"/>
          <a:ext cx="1079602" cy="22460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繰返し実行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印刷連続処理</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receipt!A59|
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receipt!A62</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0</xdr:colOff>
      <xdr:row>69</xdr:row>
      <xdr:rowOff>0</xdr:rowOff>
    </xdr:from>
    <xdr:to>
      <xdr:col>2</xdr:col>
      <xdr:colOff>901291</xdr:colOff>
      <xdr:row>70</xdr:row>
      <xdr:rowOff>61451</xdr:rowOff>
    </xdr:to>
    <xdr:sp macro="[2]!BtPush" textlink="">
      <xdr:nvSpPr>
        <xdr:cNvPr id="19" name="印刷連続処理">
          <a:extLst>
            <a:ext uri="{FF2B5EF4-FFF2-40B4-BE49-F238E27FC236}">
              <a16:creationId xmlns:a16="http://schemas.microsoft.com/office/drawing/2014/main" xmlns="" id="{00000000-0008-0000-0700-000013000000}"/>
            </a:ext>
          </a:extLst>
        </xdr:cNvPr>
        <xdr:cNvSpPr/>
      </xdr:nvSpPr>
      <xdr:spPr bwMode="auto">
        <a:xfrm>
          <a:off x="337984" y="12720484"/>
          <a:ext cx="1843549" cy="245806"/>
        </a:xfrm>
        <a:prstGeom prst="flowChartPredefinedProcess">
          <a:avLst/>
        </a:prstGeom>
        <a:gradFill flip="none" rotWithShape="1">
          <a:gsLst>
            <a:gs pos="0">
              <a:srgbClr val="E5EEFF"/>
            </a:gs>
            <a:gs pos="100000">
              <a:srgbClr val="A3C4FF"/>
            </a:gs>
          </a:gsLst>
          <a:lin ang="5400000" scaled="1"/>
          <a:tileRect/>
        </a:gradFill>
        <a:ln w="1270">
          <a:solidFill>
            <a:srgbClr val="4A7EBB"/>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図形表示</a:t>
          </a: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非表示印刷実行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GEN_DISPOFF,P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図形表示非表示</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Button 12,P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印刷</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93</xdr:row>
          <xdr:rowOff>0</xdr:rowOff>
        </xdr:from>
        <xdr:to>
          <xdr:col>3</xdr:col>
          <xdr:colOff>0</xdr:colOff>
          <xdr:row>94</xdr:row>
          <xdr:rowOff>0</xdr:rowOff>
        </xdr:to>
        <xdr:sp macro="" textlink="">
          <xdr:nvSpPr>
            <xdr:cNvPr id="2060" name="Button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ja-JP" altLang="en-US" sz="1000" b="0" i="0" u="none" strike="noStrike" baseline="0">
                  <a:solidFill>
                    <a:srgbClr val="000000"/>
                  </a:solidFill>
                  <a:latin typeface="Meiryo UI"/>
                  <a:ea typeface="Meiryo UI"/>
                  <a:cs typeface="Meiryo UI"/>
                </a:rPr>
                <a:t>図形表示</a:t>
              </a:r>
            </a:p>
            <a:p>
              <a:pPr algn="ctr" rtl="0">
                <a:defRPr sz="1000"/>
              </a:pPr>
              <a:r>
                <a:rPr lang="ja-JP" altLang="en-US" sz="1000" b="0" i="0" u="none" strike="noStrike" baseline="0">
                  <a:solidFill>
                    <a:srgbClr val="000000"/>
                  </a:solidFill>
                  <a:latin typeface="Meiryo UI"/>
                  <a:ea typeface="Meiryo UI"/>
                  <a:cs typeface="Meiryo UI"/>
                </a:rPr>
                <a:t>receipt</a:t>
              </a: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r>
                <a:rPr lang="ja-JP" altLang="en-US" sz="1000" b="0" i="0" u="none" strike="noStrike" baseline="0">
                  <a:solidFill>
                    <a:srgbClr val="000000"/>
                  </a:solidFill>
                  <a:latin typeface="Meiryo UI"/>
                  <a:ea typeface="Meiryo UI"/>
                  <a:cs typeface="Meiryo UI"/>
                </a:rPr>
                <a:t>ON</a:t>
              </a:r>
            </a:p>
          </xdr:txBody>
        </xdr:sp>
        <xdr:clientData/>
      </xdr:twoCellAnchor>
    </mc:Choice>
    <mc:Fallback/>
  </mc:AlternateContent>
  <xdr:twoCellAnchor editAs="oneCell">
    <xdr:from>
      <xdr:col>1</xdr:col>
      <xdr:colOff>0</xdr:colOff>
      <xdr:row>97</xdr:row>
      <xdr:rowOff>20484</xdr:rowOff>
    </xdr:from>
    <xdr:to>
      <xdr:col>2</xdr:col>
      <xdr:colOff>138676</xdr:colOff>
      <xdr:row>98</xdr:row>
      <xdr:rowOff>60735</xdr:rowOff>
    </xdr:to>
    <xdr:sp macro="[2]!BtPrint" textlink="">
      <xdr:nvSpPr>
        <xdr:cNvPr id="22" name="印刷">
          <a:extLst>
            <a:ext uri="{FF2B5EF4-FFF2-40B4-BE49-F238E27FC236}">
              <a16:creationId xmlns:a16="http://schemas.microsoft.com/office/drawing/2014/main" xmlns="" id="{00000000-0008-0000-0700-000016000000}"/>
            </a:ext>
          </a:extLst>
        </xdr:cNvPr>
        <xdr:cNvSpPr/>
      </xdr:nvSpPr>
      <xdr:spPr bwMode="auto">
        <a:xfrm>
          <a:off x="337984" y="17943871"/>
          <a:ext cx="1080934" cy="224606"/>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印刷</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2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0</xdr:colOff>
      <xdr:row>118</xdr:row>
      <xdr:rowOff>0</xdr:rowOff>
    </xdr:from>
    <xdr:to>
      <xdr:col>2</xdr:col>
      <xdr:colOff>138676</xdr:colOff>
      <xdr:row>119</xdr:row>
      <xdr:rowOff>40251</xdr:rowOff>
    </xdr:to>
    <xdr:sp macro="[2]!BtMessage" textlink="">
      <xdr:nvSpPr>
        <xdr:cNvPr id="25" name="終了メッセージ">
          <a:extLst>
            <a:ext uri="{FF2B5EF4-FFF2-40B4-BE49-F238E27FC236}">
              <a16:creationId xmlns:a16="http://schemas.microsoft.com/office/drawing/2014/main" xmlns="" id="{00000000-0008-0000-0700-000019000000}"/>
            </a:ext>
          </a:extLst>
        </xdr:cNvPr>
        <xdr:cNvSpPr/>
      </xdr:nvSpPr>
      <xdr:spPr bwMode="auto">
        <a:xfrm>
          <a:off x="337984" y="25092742"/>
          <a:ext cx="1080934" cy="224606"/>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処理が終了しました。</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領収証差込印刷プログラム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64</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8808</xdr:colOff>
      <xdr:row>7</xdr:row>
      <xdr:rowOff>11982</xdr:rowOff>
    </xdr:from>
    <xdr:to>
      <xdr:col>2</xdr:col>
      <xdr:colOff>952500</xdr:colOff>
      <xdr:row>8</xdr:row>
      <xdr:rowOff>122902</xdr:rowOff>
    </xdr:to>
    <xdr:sp macro="[2]!BtPush" textlink="">
      <xdr:nvSpPr>
        <xdr:cNvPr id="3" name="領収証印刷">
          <a:extLst>
            <a:ext uri="{FF2B5EF4-FFF2-40B4-BE49-F238E27FC236}">
              <a16:creationId xmlns:a16="http://schemas.microsoft.com/office/drawing/2014/main" xmlns="" id="{00000000-0008-0000-0700-000003000000}"/>
            </a:ext>
          </a:extLst>
        </xdr:cNvPr>
        <xdr:cNvSpPr/>
      </xdr:nvSpPr>
      <xdr:spPr bwMode="auto">
        <a:xfrm>
          <a:off x="346792" y="1302466"/>
          <a:ext cx="1885950" cy="295275"/>
        </a:xfrm>
        <a:prstGeom prst="flowChartPredefinedProcess">
          <a:avLst/>
        </a:prstGeom>
        <a:gradFill flip="none" rotWithShape="1">
          <a:gsLst>
            <a:gs pos="0">
              <a:srgbClr val="E5EEFF"/>
            </a:gs>
            <a:gs pos="100000">
              <a:srgbClr val="A3C4FF"/>
            </a:gs>
          </a:gsLst>
          <a:lin ang="5400000" scaled="1"/>
          <a:tileRect/>
        </a:gradFill>
        <a:ln w="1270">
          <a:solidFill>
            <a:srgbClr val="4A7EBB"/>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a:ea typeface="Meiryo UI"/>
              <a:cs typeface="Meiryo UI" panose="020B0604030504040204" pitchFamily="50" charset="-128"/>
            </a:rPr>
            <a:t>領収証印刷ボタン</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メッセージ分岐実行</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GEN_SHEET01UNPROTECT,P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GEN_DISPOFF,P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繰返し</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終了メッセージ</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
GEN_SHEET01PROTECT,P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receipt</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82</xdr:row>
          <xdr:rowOff>0</xdr:rowOff>
        </xdr:from>
        <xdr:to>
          <xdr:col>3</xdr:col>
          <xdr:colOff>0</xdr:colOff>
          <xdr:row>83</xdr:row>
          <xdr:rowOff>0</xdr:rowOff>
        </xdr:to>
        <xdr:sp macro="" textlink="">
          <xdr:nvSpPr>
            <xdr:cNvPr id="2061" name="Button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ja-JP" altLang="en-US" sz="1000" b="0" i="0" u="none" strike="noStrike" baseline="0">
                  <a:solidFill>
                    <a:srgbClr val="000000"/>
                  </a:solidFill>
                  <a:latin typeface="Meiryo UI"/>
                  <a:ea typeface="Meiryo UI"/>
                  <a:cs typeface="Meiryo UI"/>
                </a:rPr>
                <a:t>図形非表示</a:t>
              </a:r>
            </a:p>
            <a:p>
              <a:pPr algn="ctr" rtl="0">
                <a:defRPr sz="1000"/>
              </a:pPr>
              <a:r>
                <a:rPr lang="ja-JP" altLang="en-US" sz="1000" b="0" i="0" u="none" strike="noStrike" baseline="0">
                  <a:solidFill>
                    <a:srgbClr val="000000"/>
                  </a:solidFill>
                  <a:latin typeface="Meiryo UI"/>
                  <a:ea typeface="Meiryo UI"/>
                  <a:cs typeface="Meiryo UI"/>
                </a:rPr>
                <a:t>receipt</a:t>
              </a: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r>
                <a:rPr lang="ja-JP" altLang="en-US" sz="1000" b="0" i="0" u="none" strike="noStrike" baseline="0">
                  <a:solidFill>
                    <a:srgbClr val="000000"/>
                  </a:solidFill>
                  <a:latin typeface="Meiryo UI"/>
                  <a:ea typeface="Meiryo UI"/>
                  <a:cs typeface="Meiryo UI"/>
                </a:rPr>
                <a:t>OFF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0</xdr:rowOff>
        </xdr:from>
        <xdr:to>
          <xdr:col>2</xdr:col>
          <xdr:colOff>1781175</xdr:colOff>
          <xdr:row>147</xdr:row>
          <xdr:rowOff>0</xdr:rowOff>
        </xdr:to>
        <xdr:sp macro="" textlink="">
          <xdr:nvSpPr>
            <xdr:cNvPr id="2063" name="Button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ja-JP" altLang="en-US" sz="1000" b="0" i="0" u="none" strike="noStrike" baseline="0">
                  <a:solidFill>
                    <a:srgbClr val="000000"/>
                  </a:solidFill>
                  <a:latin typeface="Meiryo UI"/>
                  <a:ea typeface="Meiryo UI"/>
                  <a:cs typeface="Meiryo UI"/>
                </a:rPr>
                <a:t>承認者印変更</a:t>
              </a:r>
            </a:p>
            <a:p>
              <a:pPr algn="ctr" rtl="0">
                <a:defRPr sz="1000"/>
              </a:pPr>
              <a:r>
                <a:rPr lang="ja-JP" altLang="en-US" sz="1000" b="0" i="0" u="none" strike="noStrike" baseline="0">
                  <a:solidFill>
                    <a:srgbClr val="000000"/>
                  </a:solidFill>
                  <a:latin typeface="Meiryo UI"/>
                  <a:ea typeface="Meiryo UI"/>
                  <a:cs typeface="Meiryo UI"/>
                </a:rPr>
                <a:t>receipt</a:t>
              </a: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r>
                <a:rPr lang="ja-JP" altLang="en-US" sz="1000" b="0" i="0" u="none" strike="noStrike" baseline="0">
                  <a:solidFill>
                    <a:srgbClr val="000000"/>
                  </a:solidFill>
                  <a:latin typeface="Meiryo UI"/>
                  <a:ea typeface="Meiryo UI"/>
                  <a:cs typeface="Meiryo UI"/>
                </a:rPr>
                <a:t>%BOOKPATH%\..\印鑑\</a:t>
              </a: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endParaRPr lang="ja-JP" altLang="en-US" sz="1000" b="0" i="0" u="none" strike="noStrike" baseline="0">
                <a:solidFill>
                  <a:srgbClr val="000000"/>
                </a:solidFill>
                <a:latin typeface="Meiryo UI"/>
                <a:ea typeface="Meiryo UI"/>
                <a:cs typeface="Meiryo UI"/>
              </a:endParaRPr>
            </a:p>
            <a:p>
              <a:pPr algn="ctr" rtl="0">
                <a:defRPr sz="1000"/>
              </a:pPr>
              <a:endParaRPr lang="ja-JP" altLang="en-US" sz="1000" b="0" i="0" u="none" strike="noStrike" baseline="0">
                <a:solidFill>
                  <a:srgbClr val="000000"/>
                </a:solidFill>
                <a:latin typeface="Meiryo UI"/>
                <a:ea typeface="Meiryo UI"/>
                <a:cs typeface="Meiryo UI"/>
              </a:endParaRP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9525</xdr:colOff>
      <xdr:row>21</xdr:row>
      <xdr:rowOff>171449</xdr:rowOff>
    </xdr:from>
    <xdr:to>
      <xdr:col>3</xdr:col>
      <xdr:colOff>533399</xdr:colOff>
      <xdr:row>36</xdr:row>
      <xdr:rowOff>122902</xdr:rowOff>
    </xdr:to>
    <xdr:sp macro="" textlink="">
      <xdr:nvSpPr>
        <xdr:cNvPr id="37" name="正方形/長方形 36">
          <a:extLst>
            <a:ext uri="{FF2B5EF4-FFF2-40B4-BE49-F238E27FC236}">
              <a16:creationId xmlns:a16="http://schemas.microsoft.com/office/drawing/2014/main" xmlns="" id="{00000000-0008-0000-0800-000025000000}"/>
            </a:ext>
          </a:extLst>
        </xdr:cNvPr>
        <xdr:cNvSpPr/>
      </xdr:nvSpPr>
      <xdr:spPr bwMode="auto">
        <a:xfrm>
          <a:off x="81219" y="4759836"/>
          <a:ext cx="1886051" cy="3177663"/>
        </a:xfrm>
        <a:prstGeom prst="rect">
          <a:avLst/>
        </a:prstGeom>
        <a:no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114300</xdr:colOff>
      <xdr:row>25</xdr:row>
      <xdr:rowOff>152400</xdr:rowOff>
    </xdr:from>
    <xdr:to>
      <xdr:col>3</xdr:col>
      <xdr:colOff>352425</xdr:colOff>
      <xdr:row>32</xdr:row>
      <xdr:rowOff>180975</xdr:rowOff>
    </xdr:to>
    <xdr:sp macro="" textlink="">
      <xdr:nvSpPr>
        <xdr:cNvPr id="32" name="正方形/長方形 31">
          <a:extLst>
            <a:ext uri="{FF2B5EF4-FFF2-40B4-BE49-F238E27FC236}">
              <a16:creationId xmlns:a16="http://schemas.microsoft.com/office/drawing/2014/main" xmlns="" id="{00000000-0008-0000-0800-000020000000}"/>
            </a:ext>
          </a:extLst>
        </xdr:cNvPr>
        <xdr:cNvSpPr/>
      </xdr:nvSpPr>
      <xdr:spPr bwMode="auto">
        <a:xfrm>
          <a:off x="190500" y="5686425"/>
          <a:ext cx="1600200" cy="1562100"/>
        </a:xfrm>
        <a:prstGeom prst="rect">
          <a:avLst/>
        </a:prstGeom>
        <a:noFill/>
        <a:ln w="9525">
          <a:solidFill>
            <a:sysClr val="windowText" lastClr="00000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618565</xdr:colOff>
      <xdr:row>10</xdr:row>
      <xdr:rowOff>33058</xdr:rowOff>
    </xdr:from>
    <xdr:to>
      <xdr:col>6</xdr:col>
      <xdr:colOff>618565</xdr:colOff>
      <xdr:row>10</xdr:row>
      <xdr:rowOff>214033</xdr:rowOff>
    </xdr:to>
    <xdr:sp macro="" textlink="">
      <xdr:nvSpPr>
        <xdr:cNvPr id="2" name="Line 40">
          <a:extLst>
            <a:ext uri="{FF2B5EF4-FFF2-40B4-BE49-F238E27FC236}">
              <a16:creationId xmlns:a16="http://schemas.microsoft.com/office/drawing/2014/main" xmlns="" id="{00000000-0008-0000-0800-000002000000}"/>
            </a:ext>
          </a:extLst>
        </xdr:cNvPr>
        <xdr:cNvSpPr>
          <a:spLocks noChangeShapeType="1"/>
        </xdr:cNvSpPr>
      </xdr:nvSpPr>
      <xdr:spPr bwMode="auto">
        <a:xfrm>
          <a:off x="4695265" y="2280958"/>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9</xdr:col>
      <xdr:colOff>131775</xdr:colOff>
      <xdr:row>1</xdr:row>
      <xdr:rowOff>27225</xdr:rowOff>
    </xdr:from>
    <xdr:to>
      <xdr:col>9</xdr:col>
      <xdr:colOff>1247775</xdr:colOff>
      <xdr:row>1</xdr:row>
      <xdr:rowOff>200025</xdr:rowOff>
    </xdr:to>
    <xdr:sp macro="[2]!BtUnProtect" textlink="">
      <xdr:nvSpPr>
        <xdr:cNvPr id="4" name="GEN_SHEET01UNPROTECT">
          <a:extLst>
            <a:ext uri="{FF2B5EF4-FFF2-40B4-BE49-F238E27FC236}">
              <a16:creationId xmlns:a16="http://schemas.microsoft.com/office/drawing/2014/main" xmlns="" id="{00000000-0008-0000-0800-000004000000}"/>
            </a:ext>
          </a:extLst>
        </xdr:cNvPr>
        <xdr:cNvSpPr/>
      </xdr:nvSpPr>
      <xdr:spPr>
        <a:xfrm>
          <a:off x="6846900" y="284400"/>
          <a:ext cx="1116000"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ｼｰﾄ保護解除</a:t>
          </a:r>
          <a:r>
            <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rPr>
            <a:t>
領収証フォーマット
</a:t>
          </a:r>
        </a:p>
      </xdr:txBody>
    </xdr:sp>
    <xdr:clientData/>
  </xdr:twoCellAnchor>
  <xdr:twoCellAnchor editAs="oneCell">
    <xdr:from>
      <xdr:col>8</xdr:col>
      <xdr:colOff>116422</xdr:colOff>
      <xdr:row>1</xdr:row>
      <xdr:rowOff>27225</xdr:rowOff>
    </xdr:from>
    <xdr:to>
      <xdr:col>9</xdr:col>
      <xdr:colOff>8872</xdr:colOff>
      <xdr:row>1</xdr:row>
      <xdr:rowOff>200025</xdr:rowOff>
    </xdr:to>
    <xdr:sp macro="[2]!BtProtect" textlink="">
      <xdr:nvSpPr>
        <xdr:cNvPr id="5" name="GEN_SHEET01PROTECT">
          <a:extLst>
            <a:ext uri="{FF2B5EF4-FFF2-40B4-BE49-F238E27FC236}">
              <a16:creationId xmlns:a16="http://schemas.microsoft.com/office/drawing/2014/main" xmlns="" id="{00000000-0008-0000-0800-000005000000}"/>
            </a:ext>
          </a:extLst>
        </xdr:cNvPr>
        <xdr:cNvSpPr/>
      </xdr:nvSpPr>
      <xdr:spPr>
        <a:xfrm>
          <a:off x="5862148" y="283273"/>
          <a:ext cx="865434" cy="172800"/>
        </a:xfrm>
        <a:prstGeom prst="roundRect">
          <a:avLst>
            <a:gd name="adj" fmla="val 12500"/>
          </a:avLst>
        </a:prstGeom>
        <a:gradFill flip="none" rotWithShape="1">
          <a:gsLst>
            <a:gs pos="0">
              <a:srgbClr val="FFFFCC"/>
            </a:gs>
            <a:gs pos="100000">
              <a:srgbClr val="FFFF00"/>
            </a:gs>
          </a:gsLst>
          <a:lin ang="5400000" scaled="1"/>
          <a:tileRect/>
        </a:gradFill>
        <a:ln w="127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l"/>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01</a:t>
          </a: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ｼｰﾄ保護</a:t>
          </a:r>
          <a:r>
            <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rPr>
            <a:t>
領収証フォーマット
</a:t>
          </a:r>
          <a:r>
            <a:rPr kumimoji="1" lang="en-US" altLang="ja-JP" sz="100">
              <a:solidFill>
                <a:srgbClr val="000000"/>
              </a:solidFill>
              <a:latin typeface="STILL" panose="050B0200000000000000" pitchFamily="50" charset="-128"/>
              <a:ea typeface="STILL" panose="050B0200000000000000" pitchFamily="50" charset="-128"/>
              <a:cs typeface="Meiryo UI" panose="020B0604030504040204" pitchFamily="50" charset="-128"/>
            </a:rPr>
            <a:t>UNLOCKCELL
A1:AY30
</a:t>
          </a:r>
          <a:endParaRPr kumimoji="1" lang="ja-JP" altLang="en-US" sz="100">
            <a:solidFill>
              <a:srgbClr val="000000"/>
            </a:solidFill>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10</xdr:col>
      <xdr:colOff>53975</xdr:colOff>
      <xdr:row>0</xdr:row>
      <xdr:rowOff>19050</xdr:rowOff>
    </xdr:from>
    <xdr:to>
      <xdr:col>10</xdr:col>
      <xdr:colOff>358775</xdr:colOff>
      <xdr:row>1</xdr:row>
      <xdr:rowOff>66675</xdr:rowOff>
    </xdr:to>
    <xdr:sp macro="" textlink="">
      <xdr:nvSpPr>
        <xdr:cNvPr id="6" name="角丸四角形 5">
          <a:extLst>
            <a:ext uri="{FF2B5EF4-FFF2-40B4-BE49-F238E27FC236}">
              <a16:creationId xmlns:a16="http://schemas.microsoft.com/office/drawing/2014/main" xmlns="" id="{00000000-0008-0000-0800-000006000000}"/>
            </a:ext>
          </a:extLst>
        </xdr:cNvPr>
        <xdr:cNvSpPr>
          <a:spLocks/>
        </xdr:cNvSpPr>
      </xdr:nvSpPr>
      <xdr:spPr>
        <a:xfrm>
          <a:off x="8045450" y="19050"/>
          <a:ext cx="304800" cy="304800"/>
        </a:xfrm>
        <a:prstGeom prst="roundRect">
          <a:avLst>
            <a:gd name="adj" fmla="val 12500"/>
          </a:avLst>
        </a:prstGeom>
        <a:blipFill>
          <a:blip xmlns:r="http://schemas.openxmlformats.org/officeDocument/2006/relationships" r:embed="rId1"/>
          <a:stretch>
            <a:fillRect/>
          </a:stretch>
        </a:blipFill>
        <a:ln w="1270" cap="flat" cmpd="sng" algn="ctr">
          <a:solidFill>
            <a:srgbClr val="7F7F7F"/>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000000"/>
              </a:solidFill>
              <a:latin typeface="StiLL" panose="050B0200000000000000" pitchFamily="50" charset="-128"/>
              <a:ea typeface="StiLL" panose="050B0200000000000000" pitchFamily="50" charset="-128"/>
              <a:cs typeface="Meiryo UI" panose="020B0604030504040204" pitchFamily="50" charset="-128"/>
            </a:rPr>
            <a:t>印刷</a:t>
          </a:r>
        </a:p>
      </xdr:txBody>
    </xdr:sp>
    <xdr:clientData/>
  </xdr:twoCellAnchor>
  <xdr:twoCellAnchor editAs="oneCell">
    <xdr:from>
      <xdr:col>8</xdr:col>
      <xdr:colOff>400275</xdr:colOff>
      <xdr:row>0</xdr:row>
      <xdr:rowOff>28575</xdr:rowOff>
    </xdr:from>
    <xdr:to>
      <xdr:col>9</xdr:col>
      <xdr:colOff>328725</xdr:colOff>
      <xdr:row>0</xdr:row>
      <xdr:rowOff>209550</xdr:rowOff>
    </xdr:to>
    <xdr:sp macro="[2]!DispOff" textlink="">
      <xdr:nvSpPr>
        <xdr:cNvPr id="7" name="GEN_DISPOFF">
          <a:extLst>
            <a:ext uri="{FF2B5EF4-FFF2-40B4-BE49-F238E27FC236}">
              <a16:creationId xmlns:a16="http://schemas.microsoft.com/office/drawing/2014/main" xmlns="" id="{00000000-0008-0000-0800-000007000000}"/>
            </a:ext>
          </a:extLst>
        </xdr:cNvPr>
        <xdr:cNvSpPr/>
      </xdr:nvSpPr>
      <xdr:spPr>
        <a:xfrm>
          <a:off x="61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OFF</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9</xdr:col>
      <xdr:colOff>328725</xdr:colOff>
      <xdr:row>0</xdr:row>
      <xdr:rowOff>28575</xdr:rowOff>
    </xdr:from>
    <xdr:to>
      <xdr:col>9</xdr:col>
      <xdr:colOff>1228725</xdr:colOff>
      <xdr:row>0</xdr:row>
      <xdr:rowOff>209550</xdr:rowOff>
    </xdr:to>
    <xdr:sp macro="[2]!DispOn" textlink="">
      <xdr:nvSpPr>
        <xdr:cNvPr id="8" name="GEN_DISPON">
          <a:extLst>
            <a:ext uri="{FF2B5EF4-FFF2-40B4-BE49-F238E27FC236}">
              <a16:creationId xmlns:a16="http://schemas.microsoft.com/office/drawing/2014/main" xmlns="" id="{00000000-0008-0000-0800-000008000000}"/>
            </a:ext>
          </a:extLst>
        </xdr:cNvPr>
        <xdr:cNvSpPr/>
      </xdr:nvSpPr>
      <xdr:spPr>
        <a:xfrm>
          <a:off x="7043850" y="28575"/>
          <a:ext cx="900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画面描画</a:t>
          </a:r>
          <a:r>
            <a:rPr kumimoji="1" lang="en-US" altLang="ja-JP"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ON</a:t>
          </a:r>
          <a:endPar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228600</xdr:colOff>
      <xdr:row>0</xdr:row>
      <xdr:rowOff>28575</xdr:rowOff>
    </xdr:from>
    <xdr:to>
      <xdr:col>2</xdr:col>
      <xdr:colOff>558075</xdr:colOff>
      <xdr:row>0</xdr:row>
      <xdr:rowOff>209550</xdr:rowOff>
    </xdr:to>
    <xdr:sp macro="" textlink="">
      <xdr:nvSpPr>
        <xdr:cNvPr id="9" name="GEN_DDIALOGJUMP">
          <a:extLst>
            <a:ext uri="{FF2B5EF4-FFF2-40B4-BE49-F238E27FC236}">
              <a16:creationId xmlns:a16="http://schemas.microsoft.com/office/drawing/2014/main" xmlns="" id="{00000000-0008-0000-0800-000009000000}"/>
            </a:ext>
          </a:extLst>
        </xdr:cNvPr>
        <xdr:cNvSpPr/>
      </xdr:nvSpPr>
      <xdr:spPr>
        <a:xfrm>
          <a:off x="30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シート一覧</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xdr:col>
      <xdr:colOff>558075</xdr:colOff>
      <xdr:row>0</xdr:row>
      <xdr:rowOff>28575</xdr:rowOff>
    </xdr:from>
    <xdr:to>
      <xdr:col>3</xdr:col>
      <xdr:colOff>306525</xdr:colOff>
      <xdr:row>0</xdr:row>
      <xdr:rowOff>209550</xdr:rowOff>
    </xdr:to>
    <xdr:sp macro="" textlink="">
      <xdr:nvSpPr>
        <xdr:cNvPr id="10" name="GEN_DISP">
          <a:extLst>
            <a:ext uri="{FF2B5EF4-FFF2-40B4-BE49-F238E27FC236}">
              <a16:creationId xmlns:a16="http://schemas.microsoft.com/office/drawing/2014/main" xmlns="" id="{00000000-0008-0000-0800-00000A000000}"/>
            </a:ext>
          </a:extLst>
        </xdr:cNvPr>
        <xdr:cNvSpPr/>
      </xdr:nvSpPr>
      <xdr:spPr>
        <a:xfrm>
          <a:off x="1024800" y="28575"/>
          <a:ext cx="720000" cy="180975"/>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リボン表示</a:t>
          </a:r>
          <a:r>
            <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
              <a:solidFill>
                <a:srgbClr val="000000"/>
              </a:solidFill>
              <a:latin typeface="Meiryo UI" panose="020B0604030504040204" pitchFamily="50" charset="-128"/>
              <a:ea typeface="Meiryo UI" panose="020B0604030504040204" pitchFamily="50" charset="-128"/>
              <a:cs typeface="Meiryo UI" panose="020B0604030504040204" pitchFamily="50" charset="-128"/>
            </a:rPr>
            <a:t>21111000
00004
0
30
00000</a:t>
          </a:r>
          <a:endParaRPr kumimoji="1" lang="ja-JP" altLang="en-US" sz="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339150</xdr:colOff>
      <xdr:row>0</xdr:row>
      <xdr:rowOff>28575</xdr:rowOff>
    </xdr:from>
    <xdr:to>
      <xdr:col>6</xdr:col>
      <xdr:colOff>1203150</xdr:colOff>
      <xdr:row>0</xdr:row>
      <xdr:rowOff>209550</xdr:rowOff>
    </xdr:to>
    <xdr:sp macro="[2]!None" textlink="">
      <xdr:nvSpPr>
        <xdr:cNvPr id="11" name="GEN_NONE">
          <a:extLst>
            <a:ext uri="{FF2B5EF4-FFF2-40B4-BE49-F238E27FC236}">
              <a16:creationId xmlns:a16="http://schemas.microsoft.com/office/drawing/2014/main" xmlns="" id="{00000000-0008-0000-0800-00000B000000}"/>
            </a:ext>
          </a:extLst>
        </xdr:cNvPr>
        <xdr:cNvSpPr/>
      </xdr:nvSpPr>
      <xdr:spPr>
        <a:xfrm>
          <a:off x="4415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何もしない</a:t>
          </a:r>
        </a:p>
      </xdr:txBody>
    </xdr:sp>
    <xdr:clientData/>
  </xdr:twoCellAnchor>
  <xdr:twoCellAnchor editAs="oneCell">
    <xdr:from>
      <xdr:col>6</xdr:col>
      <xdr:colOff>1203150</xdr:colOff>
      <xdr:row>0</xdr:row>
      <xdr:rowOff>28575</xdr:rowOff>
    </xdr:from>
    <xdr:to>
      <xdr:col>8</xdr:col>
      <xdr:colOff>400275</xdr:colOff>
      <xdr:row>0</xdr:row>
      <xdr:rowOff>209550</xdr:rowOff>
    </xdr:to>
    <xdr:sp macro="" textlink="">
      <xdr:nvSpPr>
        <xdr:cNvPr id="12" name="GEN_PAGETOP">
          <a:extLst>
            <a:ext uri="{FF2B5EF4-FFF2-40B4-BE49-F238E27FC236}">
              <a16:creationId xmlns:a16="http://schemas.microsoft.com/office/drawing/2014/main" xmlns="" id="{00000000-0008-0000-0800-00000C000000}"/>
            </a:ext>
          </a:extLst>
        </xdr:cNvPr>
        <xdr:cNvSpPr/>
      </xdr:nvSpPr>
      <xdr:spPr>
        <a:xfrm>
          <a:off x="5279850" y="28575"/>
          <a:ext cx="864000" cy="180975"/>
        </a:xfrm>
        <a:prstGeom prst="roundRect">
          <a:avLst>
            <a:gd name="adj" fmla="val 12500"/>
          </a:avLst>
        </a:prstGeom>
        <a:gradFill flip="none" rotWithShape="1">
          <a:gsLst>
            <a:gs pos="0">
              <a:srgbClr val="D8EEFF"/>
            </a:gs>
            <a:gs pos="100000">
              <a:srgbClr val="64BFFD"/>
            </a:gs>
          </a:gsLst>
          <a:lin ang="5400000" scaled="1"/>
          <a:tileRect/>
        </a:gradFill>
        <a:ln w="1270">
          <a:solidFill>
            <a:srgbClr val="31B6F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5941" bIns="35941" rtlCol="0" anchor="ctr"/>
        <a:lstStyle/>
        <a:p>
          <a:pPr algn="ctr"/>
          <a:r>
            <a:rPr kumimoji="1" lang="ja-JP" altLang="en-US" sz="900">
              <a:solidFill>
                <a:srgbClr val="000000"/>
              </a:solidFill>
              <a:latin typeface="Meiryo UI" panose="020B0604030504040204" pitchFamily="50" charset="-128"/>
              <a:ea typeface="Meiryo UI" panose="020B0604030504040204" pitchFamily="50" charset="-128"/>
              <a:cs typeface="Meiryo UI" panose="020B0604030504040204" pitchFamily="50" charset="-128"/>
            </a:rPr>
            <a:t>先頭へ移動</a:t>
          </a:r>
        </a:p>
      </xdr:txBody>
    </xdr:sp>
    <xdr:clientData/>
  </xdr:twoCellAnchor>
  <xdr:twoCellAnchor editAs="oneCell">
    <xdr:from>
      <xdr:col>1</xdr:col>
      <xdr:colOff>76200</xdr:colOff>
      <xdr:row>15</xdr:row>
      <xdr:rowOff>76200</xdr:rowOff>
    </xdr:from>
    <xdr:to>
      <xdr:col>4</xdr:col>
      <xdr:colOff>327025</xdr:colOff>
      <xdr:row>16</xdr:row>
      <xdr:rowOff>98425</xdr:rowOff>
    </xdr:to>
    <xdr:sp macro="[2]!BtPush" textlink="">
      <xdr:nvSpPr>
        <xdr:cNvPr id="13" name="フローチャート : 定義済み処理 12">
          <a:extLst>
            <a:ext uri="{FF2B5EF4-FFF2-40B4-BE49-F238E27FC236}">
              <a16:creationId xmlns:a16="http://schemas.microsoft.com/office/drawing/2014/main" xmlns="" id="{00000000-0008-0000-0800-00000D000000}"/>
            </a:ext>
          </a:extLst>
        </xdr:cNvPr>
        <xdr:cNvSpPr/>
      </xdr:nvSpPr>
      <xdr:spPr>
        <a:xfrm>
          <a:off x="152400" y="3419475"/>
          <a:ext cx="2889250" cy="241300"/>
        </a:xfrm>
        <a:prstGeom prst="flowChartPredefinedProcess">
          <a:avLst/>
        </a:prstGeom>
        <a:gradFill flip="none" rotWithShape="1">
          <a:gsLst>
            <a:gs pos="0">
              <a:srgbClr val="E5EEFF"/>
            </a:gs>
            <a:gs pos="100000">
              <a:srgbClr val="A3C4FF"/>
            </a:gs>
          </a:gsLst>
          <a:lin ang="5400000" scaled="1"/>
          <a:tileRect/>
        </a:gradFill>
        <a:ln w="1270">
          <a:solidFill>
            <a:srgbClr val="4A7EB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en-US" sz="1000" b="0" i="0" baseline="0">
              <a:solidFill>
                <a:schemeClr val="tx1">
                  <a:lumMod val="50000"/>
                  <a:lumOff val="50000"/>
                </a:schemeClr>
              </a:solidFill>
              <a:effectLst/>
              <a:latin typeface="Meiryo UI" panose="020B0604030504040204" pitchFamily="50" charset="-128"/>
              <a:ea typeface="Meiryo UI" panose="020B0604030504040204" pitchFamily="50" charset="-128"/>
              <a:cs typeface="Meiryo UI" panose="020B0604030504040204" pitchFamily="50" charset="-128"/>
            </a:rPr>
            <a:t>プログラム連続実行用ボタン</a:t>
          </a:r>
          <a:r>
            <a:rPr lang="ja-JP" altLang="en-US"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
</a:t>
          </a:r>
          <a:r>
            <a:rPr lang="en-US" altLang="ja-JP"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GEN_DISPOFF,P</a:t>
          </a:r>
          <a:r>
            <a:rPr lang="ja-JP" altLang="en-US"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ｼｰﾄ</a:t>
          </a:r>
          <a:r>
            <a:rPr lang="en-US" altLang="ja-JP"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1
Flowchart: Decision 35,P</a:t>
          </a:r>
          <a:r>
            <a:rPr lang="ja-JP" altLang="en-US"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ｼｰﾄ</a:t>
          </a:r>
          <a:r>
            <a:rPr lang="en-US" altLang="ja-JP" sz="100" b="0" i="0" baseline="0">
              <a:solidFill>
                <a:schemeClr val="tx1">
                  <a:lumMod val="50000"/>
                  <a:lumOff val="50000"/>
                </a:schemeClr>
              </a:solidFill>
              <a:effectLst/>
              <a:latin typeface="STILL" panose="050B0200000000000000" pitchFamily="50" charset="-128"/>
              <a:ea typeface="STILL" panose="050B0200000000000000" pitchFamily="50" charset="-128"/>
              <a:cs typeface="Meiryo UI" panose="020B0604030504040204" pitchFamily="50" charset="-128"/>
            </a:rPr>
            <a:t>1</a:t>
          </a:r>
          <a:endParaRPr kumimoji="1" lang="ja-JP" altLang="en-US" sz="100">
            <a:solidFill>
              <a:schemeClr val="tx1">
                <a:lumMod val="50000"/>
                <a:lumOff val="50000"/>
              </a:schemeClr>
            </a:solidFill>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8</xdr:col>
      <xdr:colOff>783650</xdr:colOff>
      <xdr:row>10</xdr:row>
      <xdr:rowOff>9725</xdr:rowOff>
    </xdr:from>
    <xdr:to>
      <xdr:col>9</xdr:col>
      <xdr:colOff>604100</xdr:colOff>
      <xdr:row>11</xdr:row>
      <xdr:rowOff>152600</xdr:rowOff>
    </xdr:to>
    <xdr:sp macro="" textlink="">
      <xdr:nvSpPr>
        <xdr:cNvPr id="14" name="フローチャート : 磁気ディスク 13">
          <a:extLst>
            <a:ext uri="{FF2B5EF4-FFF2-40B4-BE49-F238E27FC236}">
              <a16:creationId xmlns:a16="http://schemas.microsoft.com/office/drawing/2014/main" xmlns="" id="{00000000-0008-0000-0800-00000E000000}"/>
            </a:ext>
          </a:extLst>
        </xdr:cNvPr>
        <xdr:cNvSpPr/>
      </xdr:nvSpPr>
      <xdr:spPr>
        <a:xfrm>
          <a:off x="6527225" y="2257625"/>
          <a:ext cx="792000" cy="361950"/>
        </a:xfrm>
        <a:prstGeom prst="flowChartMagneticDisk">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商品テーブル</a:t>
          </a:r>
        </a:p>
      </xdr:txBody>
    </xdr:sp>
    <xdr:clientData/>
  </xdr:twoCellAnchor>
  <xdr:twoCellAnchor editAs="oneCell">
    <xdr:from>
      <xdr:col>8</xdr:col>
      <xdr:colOff>142875</xdr:colOff>
      <xdr:row>4</xdr:row>
      <xdr:rowOff>66675</xdr:rowOff>
    </xdr:from>
    <xdr:to>
      <xdr:col>8</xdr:col>
      <xdr:colOff>934875</xdr:colOff>
      <xdr:row>5</xdr:row>
      <xdr:rowOff>207600</xdr:rowOff>
    </xdr:to>
    <xdr:sp macro="" textlink="">
      <xdr:nvSpPr>
        <xdr:cNvPr id="15" name="フローチャート : 手操作入力 14">
          <a:extLst>
            <a:ext uri="{FF2B5EF4-FFF2-40B4-BE49-F238E27FC236}">
              <a16:creationId xmlns:a16="http://schemas.microsoft.com/office/drawing/2014/main" xmlns="" id="{00000000-0008-0000-0800-00000F000000}"/>
            </a:ext>
          </a:extLst>
        </xdr:cNvPr>
        <xdr:cNvSpPr/>
      </xdr:nvSpPr>
      <xdr:spPr bwMode="auto">
        <a:xfrm>
          <a:off x="5886450" y="1000125"/>
          <a:ext cx="792000" cy="360000"/>
        </a:xfrm>
        <a:prstGeom prst="flowChartManualIn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入力</a:t>
          </a:r>
        </a:p>
      </xdr:txBody>
    </xdr:sp>
    <xdr:clientData/>
  </xdr:twoCellAnchor>
  <xdr:twoCellAnchor editAs="oneCell">
    <xdr:from>
      <xdr:col>9</xdr:col>
      <xdr:colOff>436400</xdr:colOff>
      <xdr:row>4</xdr:row>
      <xdr:rowOff>66675</xdr:rowOff>
    </xdr:from>
    <xdr:to>
      <xdr:col>9</xdr:col>
      <xdr:colOff>1228400</xdr:colOff>
      <xdr:row>5</xdr:row>
      <xdr:rowOff>207600</xdr:rowOff>
    </xdr:to>
    <xdr:sp macro="" textlink="">
      <xdr:nvSpPr>
        <xdr:cNvPr id="16" name="フローチャート : 表示 15">
          <a:extLst>
            <a:ext uri="{FF2B5EF4-FFF2-40B4-BE49-F238E27FC236}">
              <a16:creationId xmlns:a16="http://schemas.microsoft.com/office/drawing/2014/main" xmlns="" id="{00000000-0008-0000-0800-000010000000}"/>
            </a:ext>
          </a:extLst>
        </xdr:cNvPr>
        <xdr:cNvSpPr/>
      </xdr:nvSpPr>
      <xdr:spPr bwMode="auto">
        <a:xfrm>
          <a:off x="7151525" y="1000125"/>
          <a:ext cx="792000" cy="360000"/>
        </a:xfrm>
        <a:prstGeom prst="flowChartDisplay">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検索・修正</a:t>
          </a:r>
        </a:p>
      </xdr:txBody>
    </xdr:sp>
    <xdr:clientData/>
  </xdr:twoCellAnchor>
  <xdr:twoCellAnchor editAs="oneCell">
    <xdr:from>
      <xdr:col>9</xdr:col>
      <xdr:colOff>803850</xdr:colOff>
      <xdr:row>7</xdr:row>
      <xdr:rowOff>28575</xdr:rowOff>
    </xdr:from>
    <xdr:to>
      <xdr:col>10</xdr:col>
      <xdr:colOff>319500</xdr:colOff>
      <xdr:row>9</xdr:row>
      <xdr:rowOff>22425</xdr:rowOff>
    </xdr:to>
    <xdr:sp macro="" textlink="">
      <xdr:nvSpPr>
        <xdr:cNvPr id="17" name="フローチャート : 書類 16">
          <a:extLst>
            <a:ext uri="{FF2B5EF4-FFF2-40B4-BE49-F238E27FC236}">
              <a16:creationId xmlns:a16="http://schemas.microsoft.com/office/drawing/2014/main" xmlns="" id="{00000000-0008-0000-0800-000011000000}"/>
            </a:ext>
          </a:extLst>
        </xdr:cNvPr>
        <xdr:cNvSpPr/>
      </xdr:nvSpPr>
      <xdr:spPr bwMode="auto">
        <a:xfrm>
          <a:off x="7518975" y="1619250"/>
          <a:ext cx="792000" cy="432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印刷</a:t>
          </a:r>
        </a:p>
      </xdr:txBody>
    </xdr:sp>
    <xdr:clientData/>
  </xdr:twoCellAnchor>
  <xdr:twoCellAnchor editAs="oneCell">
    <xdr:from>
      <xdr:col>7</xdr:col>
      <xdr:colOff>66675</xdr:colOff>
      <xdr:row>7</xdr:row>
      <xdr:rowOff>28575</xdr:rowOff>
    </xdr:from>
    <xdr:to>
      <xdr:col>8</xdr:col>
      <xdr:colOff>468150</xdr:colOff>
      <xdr:row>9</xdr:row>
      <xdr:rowOff>22425</xdr:rowOff>
    </xdr:to>
    <xdr:sp macro="" textlink="">
      <xdr:nvSpPr>
        <xdr:cNvPr id="18" name="フローチャート: データ 17">
          <a:extLst>
            <a:ext uri="{FF2B5EF4-FFF2-40B4-BE49-F238E27FC236}">
              <a16:creationId xmlns:a16="http://schemas.microsoft.com/office/drawing/2014/main" xmlns="" id="{00000000-0008-0000-0800-000012000000}"/>
            </a:ext>
          </a:extLst>
        </xdr:cNvPr>
        <xdr:cNvSpPr/>
      </xdr:nvSpPr>
      <xdr:spPr bwMode="auto">
        <a:xfrm>
          <a:off x="5419725" y="1619250"/>
          <a:ext cx="792000" cy="43200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システム</a:t>
          </a:r>
          <a:endParaRPr kumimoji="1" lang="en-US" altLang="ja-JP"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rPr>
            <a:t>情報</a:t>
          </a:r>
        </a:p>
      </xdr:txBody>
    </xdr:sp>
    <xdr:clientData/>
  </xdr:twoCellAnchor>
  <xdr:twoCellAnchor editAs="oneCell">
    <xdr:from>
      <xdr:col>8</xdr:col>
      <xdr:colOff>783650</xdr:colOff>
      <xdr:row>7</xdr:row>
      <xdr:rowOff>28575</xdr:rowOff>
    </xdr:from>
    <xdr:to>
      <xdr:col>9</xdr:col>
      <xdr:colOff>604100</xdr:colOff>
      <xdr:row>9</xdr:row>
      <xdr:rowOff>22425</xdr:rowOff>
    </xdr:to>
    <xdr:sp macro="" textlink="">
      <xdr:nvSpPr>
        <xdr:cNvPr id="19" name="フローチャート : 定義済み処理 18">
          <a:extLst>
            <a:ext uri="{FF2B5EF4-FFF2-40B4-BE49-F238E27FC236}">
              <a16:creationId xmlns:a16="http://schemas.microsoft.com/office/drawing/2014/main" xmlns="" id="{00000000-0008-0000-0800-000013000000}"/>
            </a:ext>
          </a:extLst>
        </xdr:cNvPr>
        <xdr:cNvSpPr/>
      </xdr:nvSpPr>
      <xdr:spPr bwMode="auto">
        <a:xfrm>
          <a:off x="6527225" y="1619250"/>
          <a:ext cx="792000" cy="432000"/>
        </a:xfrm>
        <a:prstGeom prst="flowChartPredefined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horzOverflow="clip" lIns="0" tIns="0" rIns="0" bIns="0" rtlCol="0" anchor="ctr" anchorCtr="0"/>
        <a:lstStyle/>
        <a:p>
          <a:pPr algn="ctr"/>
          <a:endParaRPr kumimoji="1" lang="ja-JP" altLang="en-US" sz="80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8</xdr:col>
      <xdr:colOff>538875</xdr:colOff>
      <xdr:row>5</xdr:row>
      <xdr:rowOff>207599</xdr:rowOff>
    </xdr:from>
    <xdr:to>
      <xdr:col>9</xdr:col>
      <xdr:colOff>208100</xdr:colOff>
      <xdr:row>7</xdr:row>
      <xdr:rowOff>28574</xdr:rowOff>
    </xdr:to>
    <xdr:cxnSp macro="">
      <xdr:nvCxnSpPr>
        <xdr:cNvPr id="20" name="カギ線コネクタ 19">
          <a:extLst>
            <a:ext uri="{FF2B5EF4-FFF2-40B4-BE49-F238E27FC236}">
              <a16:creationId xmlns:a16="http://schemas.microsoft.com/office/drawing/2014/main" xmlns="" id="{00000000-0008-0000-0800-000014000000}"/>
            </a:ext>
          </a:extLst>
        </xdr:cNvPr>
        <xdr:cNvCxnSpPr>
          <a:stCxn id="15" idx="2"/>
          <a:endCxn id="19" idx="0"/>
        </xdr:cNvCxnSpPr>
      </xdr:nvCxnSpPr>
      <xdr:spPr>
        <a:xfrm rot="16200000" flipH="1">
          <a:off x="6473275" y="1169299"/>
          <a:ext cx="259125" cy="6407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208101</xdr:colOff>
      <xdr:row>5</xdr:row>
      <xdr:rowOff>207599</xdr:rowOff>
    </xdr:from>
    <xdr:to>
      <xdr:col>9</xdr:col>
      <xdr:colOff>832401</xdr:colOff>
      <xdr:row>7</xdr:row>
      <xdr:rowOff>28574</xdr:rowOff>
    </xdr:to>
    <xdr:cxnSp macro="">
      <xdr:nvCxnSpPr>
        <xdr:cNvPr id="21" name="カギ線コネクタ 20">
          <a:extLst>
            <a:ext uri="{FF2B5EF4-FFF2-40B4-BE49-F238E27FC236}">
              <a16:creationId xmlns:a16="http://schemas.microsoft.com/office/drawing/2014/main" xmlns="" id="{00000000-0008-0000-0800-000015000000}"/>
            </a:ext>
          </a:extLst>
        </xdr:cNvPr>
        <xdr:cNvCxnSpPr>
          <a:stCxn id="16" idx="2"/>
          <a:endCxn id="19" idx="0"/>
        </xdr:cNvCxnSpPr>
      </xdr:nvCxnSpPr>
      <xdr:spPr>
        <a:xfrm rot="5400000">
          <a:off x="7105813" y="1177537"/>
          <a:ext cx="259125" cy="624300"/>
        </a:xfrm>
        <a:prstGeom prst="bentConnector3">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604100</xdr:colOff>
      <xdr:row>8</xdr:row>
      <xdr:rowOff>15975</xdr:rowOff>
    </xdr:from>
    <xdr:to>
      <xdr:col>9</xdr:col>
      <xdr:colOff>803850</xdr:colOff>
      <xdr:row>8</xdr:row>
      <xdr:rowOff>15975</xdr:rowOff>
    </xdr:to>
    <xdr:cxnSp macro="">
      <xdr:nvCxnSpPr>
        <xdr:cNvPr id="22" name="カギ線コネクタ 21">
          <a:extLst>
            <a:ext uri="{FF2B5EF4-FFF2-40B4-BE49-F238E27FC236}">
              <a16:creationId xmlns:a16="http://schemas.microsoft.com/office/drawing/2014/main" xmlns="" id="{00000000-0008-0000-0800-000016000000}"/>
            </a:ext>
          </a:extLst>
        </xdr:cNvPr>
        <xdr:cNvCxnSpPr/>
      </xdr:nvCxnSpPr>
      <xdr:spPr>
        <a:xfrm>
          <a:off x="7319225" y="1825725"/>
          <a:ext cx="199750"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214451</xdr:colOff>
      <xdr:row>9</xdr:row>
      <xdr:rowOff>28774</xdr:rowOff>
    </xdr:from>
    <xdr:to>
      <xdr:col>9</xdr:col>
      <xdr:colOff>214451</xdr:colOff>
      <xdr:row>10</xdr:row>
      <xdr:rowOff>16074</xdr:rowOff>
    </xdr:to>
    <xdr:cxnSp macro="">
      <xdr:nvCxnSpPr>
        <xdr:cNvPr id="23" name="カギ線コネクタ 22">
          <a:extLst>
            <a:ext uri="{FF2B5EF4-FFF2-40B4-BE49-F238E27FC236}">
              <a16:creationId xmlns:a16="http://schemas.microsoft.com/office/drawing/2014/main" xmlns="" id="{00000000-0008-0000-0800-000017000000}"/>
            </a:ext>
          </a:extLst>
        </xdr:cNvPr>
        <xdr:cNvCxnSpPr>
          <a:stCxn id="19" idx="2"/>
          <a:endCxn id="14" idx="1"/>
        </xdr:cNvCxnSpPr>
      </xdr:nvCxnSpPr>
      <xdr:spPr>
        <a:xfrm rot="5400000">
          <a:off x="6826388" y="2160787"/>
          <a:ext cx="206375"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388950</xdr:colOff>
      <xdr:row>8</xdr:row>
      <xdr:rowOff>15975</xdr:rowOff>
    </xdr:from>
    <xdr:to>
      <xdr:col>8</xdr:col>
      <xdr:colOff>783650</xdr:colOff>
      <xdr:row>8</xdr:row>
      <xdr:rowOff>15975</xdr:rowOff>
    </xdr:to>
    <xdr:cxnSp macro="">
      <xdr:nvCxnSpPr>
        <xdr:cNvPr id="24" name="カギ線コネクタ 23">
          <a:extLst>
            <a:ext uri="{FF2B5EF4-FFF2-40B4-BE49-F238E27FC236}">
              <a16:creationId xmlns:a16="http://schemas.microsoft.com/office/drawing/2014/main" xmlns="" id="{00000000-0008-0000-0800-000018000000}"/>
            </a:ext>
          </a:extLst>
        </xdr:cNvPr>
        <xdr:cNvCxnSpPr/>
      </xdr:nvCxnSpPr>
      <xdr:spPr>
        <a:xfrm>
          <a:off x="6132525" y="1825725"/>
          <a:ext cx="394700" cy="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xdr:colOff>
      <xdr:row>13</xdr:row>
      <xdr:rowOff>133350</xdr:rowOff>
    </xdr:from>
    <xdr:to>
      <xdr:col>1</xdr:col>
      <xdr:colOff>9525</xdr:colOff>
      <xdr:row>18</xdr:row>
      <xdr:rowOff>161925</xdr:rowOff>
    </xdr:to>
    <xdr:cxnSp macro="">
      <xdr:nvCxnSpPr>
        <xdr:cNvPr id="25" name="直線矢印コネクタ 24">
          <a:extLst>
            <a:ext uri="{FF2B5EF4-FFF2-40B4-BE49-F238E27FC236}">
              <a16:creationId xmlns:a16="http://schemas.microsoft.com/office/drawing/2014/main" xmlns="" id="{00000000-0008-0000-0800-000019000000}"/>
            </a:ext>
          </a:extLst>
        </xdr:cNvPr>
        <xdr:cNvCxnSpPr/>
      </xdr:nvCxnSpPr>
      <xdr:spPr>
        <a:xfrm>
          <a:off x="85725" y="3038475"/>
          <a:ext cx="0" cy="1123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1266825</xdr:colOff>
      <xdr:row>13</xdr:row>
      <xdr:rowOff>133350</xdr:rowOff>
    </xdr:from>
    <xdr:to>
      <xdr:col>6</xdr:col>
      <xdr:colOff>1266825</xdr:colOff>
      <xdr:row>18</xdr:row>
      <xdr:rowOff>142875</xdr:rowOff>
    </xdr:to>
    <xdr:cxnSp macro="">
      <xdr:nvCxnSpPr>
        <xdr:cNvPr id="26" name="直線矢印コネクタ 25">
          <a:extLst>
            <a:ext uri="{FF2B5EF4-FFF2-40B4-BE49-F238E27FC236}">
              <a16:creationId xmlns:a16="http://schemas.microsoft.com/office/drawing/2014/main" xmlns="" id="{00000000-0008-0000-0800-00001A000000}"/>
            </a:ext>
          </a:extLst>
        </xdr:cNvPr>
        <xdr:cNvCxnSpPr/>
      </xdr:nvCxnSpPr>
      <xdr:spPr>
        <a:xfrm>
          <a:off x="5343525" y="3038475"/>
          <a:ext cx="0" cy="1104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15875</xdr:colOff>
      <xdr:row>23</xdr:row>
      <xdr:rowOff>31750</xdr:rowOff>
    </xdr:from>
    <xdr:to>
      <xdr:col>3</xdr:col>
      <xdr:colOff>123825</xdr:colOff>
      <xdr:row>24</xdr:row>
      <xdr:rowOff>41275</xdr:rowOff>
    </xdr:to>
    <xdr:sp macro="[2]!BtMerge" textlink="">
      <xdr:nvSpPr>
        <xdr:cNvPr id="27" name="Excelデータ取得">
          <a:extLst>
            <a:ext uri="{FF2B5EF4-FFF2-40B4-BE49-F238E27FC236}">
              <a16:creationId xmlns:a16="http://schemas.microsoft.com/office/drawing/2014/main" xmlns="" id="{00000000-0008-0000-0800-00001B000000}"/>
            </a:ext>
          </a:extLst>
        </xdr:cNvPr>
        <xdr:cNvSpPr/>
      </xdr:nvSpPr>
      <xdr:spPr bwMode="auto">
        <a:xfrm>
          <a:off x="482600" y="5127625"/>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Excel</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ﾃﾞｰﾀ取得</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%BOOKPATH%\..\DB\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領収証発行依頼書</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.xlsx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領収証データ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A1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DATA1!E2:J4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DATA1!E16
DATA,TRUE,1,5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377825</xdr:colOff>
      <xdr:row>25</xdr:row>
      <xdr:rowOff>25400</xdr:rowOff>
    </xdr:from>
    <xdr:to>
      <xdr:col>3</xdr:col>
      <xdr:colOff>95250</xdr:colOff>
      <xdr:row>26</xdr:row>
      <xdr:rowOff>34925</xdr:rowOff>
    </xdr:to>
    <xdr:sp macro="[2]!BtLoop" textlink="">
      <xdr:nvSpPr>
        <xdr:cNvPr id="28" name="繰返し">
          <a:extLst>
            <a:ext uri="{FF2B5EF4-FFF2-40B4-BE49-F238E27FC236}">
              <a16:creationId xmlns:a16="http://schemas.microsoft.com/office/drawing/2014/main" xmlns="" id="{00000000-0008-0000-0800-00001C000000}"/>
            </a:ext>
          </a:extLst>
        </xdr:cNvPr>
        <xdr:cNvSpPr/>
      </xdr:nvSpPr>
      <xdr:spPr bwMode="auto">
        <a:xfrm>
          <a:off x="454025" y="5559425"/>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繰返し実行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印刷連続処理</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1!E22|
1
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1!E25</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387350</xdr:colOff>
      <xdr:row>28</xdr:row>
      <xdr:rowOff>215900</xdr:rowOff>
    </xdr:from>
    <xdr:to>
      <xdr:col>3</xdr:col>
      <xdr:colOff>104775</xdr:colOff>
      <xdr:row>30</xdr:row>
      <xdr:rowOff>6350</xdr:rowOff>
    </xdr:to>
    <xdr:sp macro="[2]!BtSetMultiCell" textlink="">
      <xdr:nvSpPr>
        <xdr:cNvPr id="29" name="値セット">
          <a:extLst>
            <a:ext uri="{FF2B5EF4-FFF2-40B4-BE49-F238E27FC236}">
              <a16:creationId xmlns:a16="http://schemas.microsoft.com/office/drawing/2014/main" xmlns="" id="{00000000-0008-0000-0800-00001D000000}"/>
            </a:ext>
          </a:extLst>
        </xdr:cNvPr>
        <xdr:cNvSpPr/>
      </xdr:nvSpPr>
      <xdr:spPr bwMode="auto">
        <a:xfrm>
          <a:off x="463550" y="6407150"/>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複数ｾﾙ値ｾｯﾄ</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WORKT!E6:I6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領収証フォーマット</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!AJ5,B7,B17,E14,J10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6350</xdr:colOff>
      <xdr:row>30</xdr:row>
      <xdr:rowOff>203200</xdr:rowOff>
    </xdr:from>
    <xdr:to>
      <xdr:col>3</xdr:col>
      <xdr:colOff>114300</xdr:colOff>
      <xdr:row>31</xdr:row>
      <xdr:rowOff>212725</xdr:rowOff>
    </xdr:to>
    <xdr:sp macro="[2]!BtPrint" textlink="">
      <xdr:nvSpPr>
        <xdr:cNvPr id="30" name="印刷">
          <a:extLst>
            <a:ext uri="{FF2B5EF4-FFF2-40B4-BE49-F238E27FC236}">
              <a16:creationId xmlns:a16="http://schemas.microsoft.com/office/drawing/2014/main" xmlns="" id="{00000000-0008-0000-0800-00001E000000}"/>
            </a:ext>
          </a:extLst>
        </xdr:cNvPr>
        <xdr:cNvSpPr/>
      </xdr:nvSpPr>
      <xdr:spPr bwMode="auto">
        <a:xfrm>
          <a:off x="473075" y="6832600"/>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印刷</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領収証フォーマット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2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6350</xdr:colOff>
      <xdr:row>27</xdr:row>
      <xdr:rowOff>60325</xdr:rowOff>
    </xdr:from>
    <xdr:to>
      <xdr:col>3</xdr:col>
      <xdr:colOff>114300</xdr:colOff>
      <xdr:row>28</xdr:row>
      <xdr:rowOff>69850</xdr:rowOff>
    </xdr:to>
    <xdr:sp macro="[2]!BtPush" textlink="">
      <xdr:nvSpPr>
        <xdr:cNvPr id="31" name="印刷連続処理">
          <a:extLst>
            <a:ext uri="{FF2B5EF4-FFF2-40B4-BE49-F238E27FC236}">
              <a16:creationId xmlns:a16="http://schemas.microsoft.com/office/drawing/2014/main" xmlns="" id="{00000000-0008-0000-0800-00001F000000}"/>
            </a:ext>
          </a:extLst>
        </xdr:cNvPr>
        <xdr:cNvSpPr/>
      </xdr:nvSpPr>
      <xdr:spPr bwMode="auto">
        <a:xfrm>
          <a:off x="473075" y="6032500"/>
          <a:ext cx="1079500" cy="228600"/>
        </a:xfrm>
        <a:prstGeom prst="flowChartPredefinedProcess">
          <a:avLst/>
        </a:prstGeom>
        <a:gradFill flip="none" rotWithShape="1">
          <a:gsLst>
            <a:gs pos="0">
              <a:srgbClr val="E5EEFF"/>
            </a:gs>
            <a:gs pos="100000">
              <a:srgbClr val="A3C4FF"/>
            </a:gs>
          </a:gsLst>
          <a:lin ang="5400000" scaled="1"/>
          <a:tileRect/>
        </a:gradFill>
        <a:ln w="1270">
          <a:solidFill>
            <a:srgbClr val="4A7EBB"/>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繰返印刷実行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値セット</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GEN_DISPOFF,P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印刷</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0</xdr:colOff>
      <xdr:row>34</xdr:row>
      <xdr:rowOff>28575</xdr:rowOff>
    </xdr:from>
    <xdr:to>
      <xdr:col>3</xdr:col>
      <xdr:colOff>107950</xdr:colOff>
      <xdr:row>35</xdr:row>
      <xdr:rowOff>38100</xdr:rowOff>
    </xdr:to>
    <xdr:sp macro="[2]!BtMessage" textlink="">
      <xdr:nvSpPr>
        <xdr:cNvPr id="33" name="四角形: 角を丸くする 32">
          <a:extLst>
            <a:ext uri="{FF2B5EF4-FFF2-40B4-BE49-F238E27FC236}">
              <a16:creationId xmlns:a16="http://schemas.microsoft.com/office/drawing/2014/main" xmlns="" id="{00000000-0008-0000-0800-000021000000}"/>
            </a:ext>
          </a:extLst>
        </xdr:cNvPr>
        <xdr:cNvSpPr/>
      </xdr:nvSpPr>
      <xdr:spPr bwMode="auto">
        <a:xfrm>
          <a:off x="466725" y="7534275"/>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処理が終了しました。</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領収証差込印刷プログラム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64</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5</xdr:col>
      <xdr:colOff>819150</xdr:colOff>
      <xdr:row>14</xdr:row>
      <xdr:rowOff>161925</xdr:rowOff>
    </xdr:from>
    <xdr:to>
      <xdr:col>6</xdr:col>
      <xdr:colOff>927100</xdr:colOff>
      <xdr:row>15</xdr:row>
      <xdr:rowOff>171450</xdr:rowOff>
    </xdr:to>
    <xdr:sp macro="[2]!BtMessage" textlink="">
      <xdr:nvSpPr>
        <xdr:cNvPr id="34" name="四角形: 角を丸くする 33">
          <a:extLst>
            <a:ext uri="{FF2B5EF4-FFF2-40B4-BE49-F238E27FC236}">
              <a16:creationId xmlns:a16="http://schemas.microsoft.com/office/drawing/2014/main" xmlns="" id="{00000000-0008-0000-0800-000022000000}"/>
            </a:ext>
          </a:extLst>
        </xdr:cNvPr>
        <xdr:cNvSpPr/>
      </xdr:nvSpPr>
      <xdr:spPr bwMode="auto">
        <a:xfrm>
          <a:off x="3924300" y="3286125"/>
          <a:ext cx="1079500" cy="228600"/>
        </a:xfrm>
        <a:prstGeom prst="roundRect">
          <a:avLst>
            <a:gd name="adj" fmla="val 12500"/>
          </a:avLst>
        </a:prstGeom>
        <a:gradFill flip="none" rotWithShape="1">
          <a:gsLst>
            <a:gs pos="0">
              <a:srgbClr val="F3F3F3"/>
            </a:gs>
            <a:gs pos="100000">
              <a:srgbClr val="BFBFBF"/>
            </a:gs>
          </a:gsLst>
          <a:lin ang="5400000" scaled="1"/>
          <a:tileRect/>
        </a:gradFill>
        <a:ln w="1270">
          <a:solidFill>
            <a:srgbClr val="7F7F7F"/>
          </a:solidFill>
          <a:miter lim="800000"/>
          <a:headEnd/>
          <a:tailEnd/>
        </a:ln>
      </xdr:spPr>
      <xdr:txBody>
        <a:bodyPr vertOverflow="clip" horzOverflow="clip" lIns="0" tIns="25400" rIns="0" bIns="2540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差込印刷を実行しますか？</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領収証差込印刷プログラム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36</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1</xdr:col>
      <xdr:colOff>387350</xdr:colOff>
      <xdr:row>21</xdr:row>
      <xdr:rowOff>53975</xdr:rowOff>
    </xdr:from>
    <xdr:to>
      <xdr:col>3</xdr:col>
      <xdr:colOff>104775</xdr:colOff>
      <xdr:row>22</xdr:row>
      <xdr:rowOff>63500</xdr:rowOff>
    </xdr:to>
    <xdr:sp macro="[2]!BtPush" textlink="">
      <xdr:nvSpPr>
        <xdr:cNvPr id="35" name="フローチャート: 定義済み処理 34">
          <a:extLst>
            <a:ext uri="{FF2B5EF4-FFF2-40B4-BE49-F238E27FC236}">
              <a16:creationId xmlns:a16="http://schemas.microsoft.com/office/drawing/2014/main" xmlns="" id="{00000000-0008-0000-0800-000023000000}"/>
            </a:ext>
          </a:extLst>
        </xdr:cNvPr>
        <xdr:cNvSpPr/>
      </xdr:nvSpPr>
      <xdr:spPr bwMode="auto">
        <a:xfrm>
          <a:off x="463550" y="4711700"/>
          <a:ext cx="1079500" cy="228600"/>
        </a:xfrm>
        <a:prstGeom prst="flowChartPredefinedProcess">
          <a:avLst/>
        </a:prstGeom>
        <a:gradFill flip="none" rotWithShape="1">
          <a:gsLst>
            <a:gs pos="0">
              <a:srgbClr val="E5EEFF"/>
            </a:gs>
            <a:gs pos="100000">
              <a:srgbClr val="A3C4FF"/>
            </a:gs>
          </a:gsLst>
          <a:lin ang="5400000" scaled="1"/>
          <a:tileRect/>
        </a:gradFill>
        <a:ln w="1270">
          <a:solidFill>
            <a:srgbClr val="4A7EBB"/>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データ取得</a:t>
          </a: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&amp;</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印刷連続実行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GEN_SHEET01UNPROTECT,P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Excel</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データ取得</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GEN_DISPOFF,P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繰返し</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Rounded Rectangle 32,P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
GEN_SHEET01PROTECT,P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twoCellAnchor editAs="oneCell">
    <xdr:from>
      <xdr:col>2</xdr:col>
      <xdr:colOff>92075</xdr:colOff>
      <xdr:row>18</xdr:row>
      <xdr:rowOff>53975</xdr:rowOff>
    </xdr:from>
    <xdr:to>
      <xdr:col>3</xdr:col>
      <xdr:colOff>200025</xdr:colOff>
      <xdr:row>20</xdr:row>
      <xdr:rowOff>73025</xdr:rowOff>
    </xdr:to>
    <xdr:sp macro="[2]!BtMessageIf" textlink="">
      <xdr:nvSpPr>
        <xdr:cNvPr id="36" name="フローチャート: 判断 35">
          <a:extLst>
            <a:ext uri="{FF2B5EF4-FFF2-40B4-BE49-F238E27FC236}">
              <a16:creationId xmlns:a16="http://schemas.microsoft.com/office/drawing/2014/main" xmlns="" id="{00000000-0008-0000-0800-000024000000}"/>
            </a:ext>
          </a:extLst>
        </xdr:cNvPr>
        <xdr:cNvSpPr/>
      </xdr:nvSpPr>
      <xdr:spPr bwMode="auto">
        <a:xfrm>
          <a:off x="558800" y="4054475"/>
          <a:ext cx="1079500" cy="457200"/>
        </a:xfrm>
        <a:prstGeom prst="flowChartDecision">
          <a:avLst/>
        </a:prstGeom>
        <a:gradFill flip="none" rotWithShape="1">
          <a:gsLst>
            <a:gs pos="0">
              <a:srgbClr val="F0EAF9"/>
            </a:gs>
            <a:gs pos="100000">
              <a:srgbClr val="C9B5E8"/>
            </a:gs>
          </a:gsLst>
          <a:lin ang="5400000" scaled="1"/>
          <a:tileRect/>
        </a:gradFill>
        <a:ln w="1270">
          <a:solidFill>
            <a:srgbClr val="7D60A0"/>
          </a:solidFill>
          <a:miter lim="800000"/>
          <a:headEnd/>
          <a:tailEnd/>
        </a:ln>
      </xdr:spPr>
      <xdr:txBody>
        <a:bodyPr vertOverflow="clip" horzOverflow="clip" lIns="0" tIns="0" rIns="0" bIns="0" rtlCol="0" anchor="ctr" anchorCtr="0"/>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メッセージ分岐実行</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
差込印刷を実行しますか？
領収証差込印刷プログラム
</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292
Flowchart: Predefined Process 34,P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1,True
GEN_NONE,P</a:t>
          </a:r>
          <a:r>
            <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ｼｰﾄ</a:t>
          </a:r>
          <a:r>
            <a:rPr kumimoji="1" lang="en-US" altLang="ja-JP"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rPr>
            <a:t>1,False
</a:t>
          </a:r>
          <a:endParaRPr kumimoji="1" lang="ja-JP" altLang="en-US" sz="100" b="0" i="0" u="none" strike="noStrike" kern="0" cap="none" spc="0" normalizeH="0" baseline="0" noProof="0">
            <a:ln>
              <a:noFill/>
            </a:ln>
            <a:solidFill>
              <a:srgbClr val="000000"/>
            </a:solidFill>
            <a:effectLst/>
            <a:uLnTx/>
            <a:uFillTx/>
            <a:latin typeface="STILL" panose="050B0200000000000000" pitchFamily="50" charset="-128"/>
            <a:ea typeface="STILL" panose="050B0200000000000000" pitchFamily="50" charset="-128"/>
            <a:cs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tiLL&#65420;&#65439;&#65434;&#65406;&#65438;&#65437;&#65411;&#65392;&#65404;&#65390;&#65437;\&#12487;&#12514;&#29992;&#12486;&#12531;&#12503;&#12524;&#12540;&#12488;\&#12497;&#12540;&#12488;&#12490;&#12540;\&#26376;&#21029;&#38598;&#35336;&#34920;Excel.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0849;&#36890;&#37096;&#21697;.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s見本"/>
      <sheetName val="Documents1"/>
      <sheetName val="PROG&amp;DATA1"/>
      <sheetName val="売上計画"/>
      <sheetName val="DATEWORK"/>
      <sheetName val="作成のポイント"/>
      <sheetName val="ボタン"/>
      <sheetName val="DATA"/>
    </sheetNames>
    <sheetDataSet>
      <sheetData sheetId="0" refreshError="1"/>
      <sheetData sheetId="1" refreshError="1"/>
      <sheetData sheetId="2"/>
      <sheetData sheetId="3" refreshError="1"/>
      <sheetData sheetId="4">
        <row r="12">
          <cell r="G12">
            <v>28</v>
          </cell>
          <cell r="J12">
            <v>31</v>
          </cell>
        </row>
        <row r="15">
          <cell r="E15">
            <v>2017</v>
          </cell>
          <cell r="F15" t="str">
            <v>01</v>
          </cell>
          <cell r="G15" t="str">
            <v>01</v>
          </cell>
          <cell r="H15">
            <v>2017</v>
          </cell>
          <cell r="I15" t="str">
            <v>01</v>
          </cell>
          <cell r="J15" t="str">
            <v>01</v>
          </cell>
          <cell r="R15" t="str">
            <v>01</v>
          </cell>
          <cell r="S15" t="str">
            <v>01</v>
          </cell>
          <cell r="T15" t="str">
            <v>01</v>
          </cell>
          <cell r="V15">
            <v>0</v>
          </cell>
        </row>
        <row r="16">
          <cell r="E16">
            <v>2018</v>
          </cell>
          <cell r="F16" t="str">
            <v>02</v>
          </cell>
          <cell r="H16">
            <v>2018</v>
          </cell>
          <cell r="I16" t="str">
            <v>02</v>
          </cell>
          <cell r="R16" t="str">
            <v>02</v>
          </cell>
          <cell r="S16" t="str">
            <v>02</v>
          </cell>
          <cell r="T16" t="str">
            <v>02</v>
          </cell>
          <cell r="V16">
            <v>1.0416666666666666E-2</v>
          </cell>
        </row>
        <row r="17">
          <cell r="E17">
            <v>2019</v>
          </cell>
          <cell r="F17" t="str">
            <v>03</v>
          </cell>
          <cell r="H17">
            <v>2019</v>
          </cell>
          <cell r="I17" t="str">
            <v>03</v>
          </cell>
          <cell r="R17" t="str">
            <v>03</v>
          </cell>
          <cell r="S17" t="str">
            <v>03</v>
          </cell>
          <cell r="T17" t="str">
            <v>03</v>
          </cell>
          <cell r="V17">
            <v>2.0833333333333301E-2</v>
          </cell>
        </row>
        <row r="18">
          <cell r="E18">
            <v>2020</v>
          </cell>
          <cell r="F18" t="str">
            <v>04</v>
          </cell>
          <cell r="H18">
            <v>2020</v>
          </cell>
          <cell r="I18" t="str">
            <v>04</v>
          </cell>
          <cell r="R18" t="str">
            <v>04</v>
          </cell>
          <cell r="S18" t="str">
            <v>04</v>
          </cell>
          <cell r="T18" t="str">
            <v>04</v>
          </cell>
          <cell r="V18">
            <v>3.125E-2</v>
          </cell>
        </row>
        <row r="19">
          <cell r="E19">
            <v>2021</v>
          </cell>
          <cell r="F19" t="str">
            <v>05</v>
          </cell>
          <cell r="H19">
            <v>2021</v>
          </cell>
          <cell r="I19" t="str">
            <v>05</v>
          </cell>
          <cell r="R19" t="str">
            <v>05</v>
          </cell>
          <cell r="S19" t="str">
            <v>05</v>
          </cell>
          <cell r="T19" t="str">
            <v>05</v>
          </cell>
          <cell r="V19">
            <v>4.1666666666666699E-2</v>
          </cell>
        </row>
        <row r="20">
          <cell r="F20" t="str">
            <v>06</v>
          </cell>
          <cell r="I20" t="str">
            <v>06</v>
          </cell>
          <cell r="R20" t="str">
            <v>06</v>
          </cell>
          <cell r="S20" t="str">
            <v>06</v>
          </cell>
          <cell r="T20" t="str">
            <v>06</v>
          </cell>
          <cell r="V20">
            <v>5.2083333333333301E-2</v>
          </cell>
        </row>
        <row r="21">
          <cell r="F21" t="str">
            <v>07</v>
          </cell>
          <cell r="I21" t="str">
            <v>07</v>
          </cell>
          <cell r="R21" t="str">
            <v>07</v>
          </cell>
          <cell r="S21" t="str">
            <v>07</v>
          </cell>
          <cell r="T21" t="str">
            <v>07</v>
          </cell>
          <cell r="V21">
            <v>6.25E-2</v>
          </cell>
        </row>
        <row r="22">
          <cell r="F22" t="str">
            <v>08</v>
          </cell>
          <cell r="I22" t="str">
            <v>08</v>
          </cell>
          <cell r="R22" t="str">
            <v>08</v>
          </cell>
          <cell r="S22" t="str">
            <v>08</v>
          </cell>
          <cell r="T22" t="str">
            <v>08</v>
          </cell>
          <cell r="V22">
            <v>7.2916666666666699E-2</v>
          </cell>
        </row>
        <row r="23">
          <cell r="F23" t="str">
            <v>09</v>
          </cell>
          <cell r="I23" t="str">
            <v>09</v>
          </cell>
          <cell r="R23" t="str">
            <v>09</v>
          </cell>
          <cell r="S23" t="str">
            <v>09</v>
          </cell>
          <cell r="T23" t="str">
            <v>09</v>
          </cell>
          <cell r="V23">
            <v>8.3333333333333301E-2</v>
          </cell>
        </row>
        <row r="24">
          <cell r="F24" t="str">
            <v>10</v>
          </cell>
          <cell r="I24" t="str">
            <v>10</v>
          </cell>
          <cell r="R24" t="str">
            <v>10</v>
          </cell>
          <cell r="S24" t="str">
            <v>10</v>
          </cell>
          <cell r="T24" t="str">
            <v>10</v>
          </cell>
          <cell r="V24">
            <v>9.375E-2</v>
          </cell>
        </row>
        <row r="25">
          <cell r="F25" t="str">
            <v>11</v>
          </cell>
          <cell r="I25" t="str">
            <v>11</v>
          </cell>
          <cell r="R25" t="str">
            <v>11</v>
          </cell>
          <cell r="S25" t="str">
            <v>11</v>
          </cell>
          <cell r="T25" t="str">
            <v>11</v>
          </cell>
          <cell r="V25">
            <v>0.104166666666667</v>
          </cell>
        </row>
        <row r="26">
          <cell r="F26" t="str">
            <v>12</v>
          </cell>
          <cell r="I26" t="str">
            <v>12</v>
          </cell>
          <cell r="R26" t="str">
            <v>12</v>
          </cell>
          <cell r="S26" t="str">
            <v>12</v>
          </cell>
          <cell r="T26" t="str">
            <v>12</v>
          </cell>
          <cell r="V26">
            <v>0.114583333333333</v>
          </cell>
        </row>
        <row r="27">
          <cell r="R27" t="str">
            <v>13</v>
          </cell>
          <cell r="S27" t="str">
            <v>13</v>
          </cell>
          <cell r="T27" t="str">
            <v>13</v>
          </cell>
          <cell r="V27">
            <v>0.125</v>
          </cell>
        </row>
        <row r="28">
          <cell r="R28" t="str">
            <v>14</v>
          </cell>
          <cell r="S28" t="str">
            <v>14</v>
          </cell>
          <cell r="T28" t="str">
            <v>14</v>
          </cell>
          <cell r="V28">
            <v>0.13541666666666699</v>
          </cell>
        </row>
        <row r="29">
          <cell r="R29" t="str">
            <v>15</v>
          </cell>
          <cell r="S29" t="str">
            <v>15</v>
          </cell>
          <cell r="T29" t="str">
            <v>15</v>
          </cell>
          <cell r="V29">
            <v>0.14583333333333301</v>
          </cell>
        </row>
        <row r="30">
          <cell r="R30" t="str">
            <v>16</v>
          </cell>
          <cell r="S30" t="str">
            <v>16</v>
          </cell>
          <cell r="T30" t="str">
            <v>16</v>
          </cell>
          <cell r="V30">
            <v>0.15625</v>
          </cell>
        </row>
        <row r="31">
          <cell r="R31" t="str">
            <v>17</v>
          </cell>
          <cell r="S31" t="str">
            <v>17</v>
          </cell>
          <cell r="T31" t="str">
            <v>17</v>
          </cell>
          <cell r="V31">
            <v>0.16666666666666699</v>
          </cell>
        </row>
        <row r="32">
          <cell r="R32" t="str">
            <v>18</v>
          </cell>
          <cell r="S32" t="str">
            <v>18</v>
          </cell>
          <cell r="T32" t="str">
            <v>18</v>
          </cell>
          <cell r="V32">
            <v>0.17708333333333301</v>
          </cell>
        </row>
        <row r="33">
          <cell r="R33" t="str">
            <v>19</v>
          </cell>
          <cell r="S33" t="str">
            <v>19</v>
          </cell>
          <cell r="T33" t="str">
            <v>19</v>
          </cell>
          <cell r="V33">
            <v>0.1875</v>
          </cell>
        </row>
        <row r="34">
          <cell r="R34" t="str">
            <v>20</v>
          </cell>
          <cell r="S34" t="str">
            <v>20</v>
          </cell>
          <cell r="T34" t="str">
            <v>20</v>
          </cell>
          <cell r="V34">
            <v>0.19791666666666699</v>
          </cell>
        </row>
        <row r="35">
          <cell r="R35" t="str">
            <v>21</v>
          </cell>
          <cell r="S35" t="str">
            <v>21</v>
          </cell>
          <cell r="T35" t="str">
            <v>21</v>
          </cell>
          <cell r="V35">
            <v>0.20833333333333301</v>
          </cell>
        </row>
        <row r="36">
          <cell r="R36" t="str">
            <v>22</v>
          </cell>
          <cell r="S36" t="str">
            <v>22</v>
          </cell>
          <cell r="T36" t="str">
            <v>22</v>
          </cell>
          <cell r="V36">
            <v>0.21875</v>
          </cell>
        </row>
        <row r="37">
          <cell r="R37" t="str">
            <v>23</v>
          </cell>
          <cell r="S37" t="str">
            <v>23</v>
          </cell>
          <cell r="T37" t="str">
            <v>23</v>
          </cell>
          <cell r="V37">
            <v>0.22916666666666699</v>
          </cell>
        </row>
        <row r="38">
          <cell r="R38" t="str">
            <v>24</v>
          </cell>
          <cell r="S38" t="str">
            <v>24</v>
          </cell>
          <cell r="T38" t="str">
            <v>24</v>
          </cell>
          <cell r="V38">
            <v>0.23958333333333301</v>
          </cell>
        </row>
        <row r="39">
          <cell r="S39" t="str">
            <v>25</v>
          </cell>
          <cell r="T39" t="str">
            <v>25</v>
          </cell>
          <cell r="V39">
            <v>0.25</v>
          </cell>
        </row>
        <row r="40">
          <cell r="S40" t="str">
            <v>26</v>
          </cell>
          <cell r="T40" t="str">
            <v>26</v>
          </cell>
          <cell r="V40">
            <v>0.26041666666666702</v>
          </cell>
        </row>
        <row r="41">
          <cell r="S41" t="str">
            <v>27</v>
          </cell>
          <cell r="T41" t="str">
            <v>27</v>
          </cell>
          <cell r="V41">
            <v>0.27083333333333298</v>
          </cell>
        </row>
        <row r="42">
          <cell r="S42" t="str">
            <v>28</v>
          </cell>
          <cell r="T42" t="str">
            <v>28</v>
          </cell>
          <cell r="V42">
            <v>0.28125</v>
          </cell>
        </row>
        <row r="43">
          <cell r="S43" t="str">
            <v>29</v>
          </cell>
          <cell r="T43" t="str">
            <v>29</v>
          </cell>
          <cell r="V43">
            <v>0.29166666666666702</v>
          </cell>
        </row>
        <row r="44">
          <cell r="S44" t="str">
            <v>30</v>
          </cell>
          <cell r="T44" t="str">
            <v>30</v>
          </cell>
          <cell r="V44">
            <v>0.30208333333333298</v>
          </cell>
        </row>
        <row r="45">
          <cell r="S45" t="str">
            <v>31</v>
          </cell>
          <cell r="T45" t="str">
            <v>31</v>
          </cell>
          <cell r="V45">
            <v>0.3125</v>
          </cell>
        </row>
        <row r="46">
          <cell r="S46" t="str">
            <v>32</v>
          </cell>
          <cell r="T46" t="str">
            <v>32</v>
          </cell>
          <cell r="V46">
            <v>0.32291666666666702</v>
          </cell>
        </row>
        <row r="47">
          <cell r="S47" t="str">
            <v>33</v>
          </cell>
          <cell r="T47" t="str">
            <v>33</v>
          </cell>
          <cell r="V47">
            <v>0.33333333333333298</v>
          </cell>
        </row>
        <row r="48">
          <cell r="S48" t="str">
            <v>34</v>
          </cell>
          <cell r="T48" t="str">
            <v>34</v>
          </cell>
          <cell r="V48">
            <v>0.34375</v>
          </cell>
        </row>
        <row r="49">
          <cell r="S49" t="str">
            <v>35</v>
          </cell>
          <cell r="T49" t="str">
            <v>35</v>
          </cell>
          <cell r="V49">
            <v>0.35416666666666702</v>
          </cell>
        </row>
        <row r="50">
          <cell r="S50" t="str">
            <v>36</v>
          </cell>
          <cell r="T50" t="str">
            <v>36</v>
          </cell>
          <cell r="V50">
            <v>0.36458333333333298</v>
          </cell>
        </row>
        <row r="51">
          <cell r="S51" t="str">
            <v>37</v>
          </cell>
          <cell r="T51" t="str">
            <v>37</v>
          </cell>
          <cell r="V51">
            <v>0.375</v>
          </cell>
        </row>
        <row r="52">
          <cell r="S52" t="str">
            <v>38</v>
          </cell>
          <cell r="T52" t="str">
            <v>38</v>
          </cell>
          <cell r="V52">
            <v>0.38541666666666702</v>
          </cell>
        </row>
        <row r="53">
          <cell r="S53" t="str">
            <v>39</v>
          </cell>
          <cell r="T53" t="str">
            <v>39</v>
          </cell>
          <cell r="V53">
            <v>0.39583333333333298</v>
          </cell>
        </row>
        <row r="54">
          <cell r="S54" t="str">
            <v>40</v>
          </cell>
          <cell r="T54" t="str">
            <v>40</v>
          </cell>
          <cell r="V54">
            <v>0.40625</v>
          </cell>
        </row>
        <row r="55">
          <cell r="S55" t="str">
            <v>41</v>
          </cell>
          <cell r="T55" t="str">
            <v>41</v>
          </cell>
          <cell r="V55">
            <v>0.41666666666666702</v>
          </cell>
        </row>
        <row r="56">
          <cell r="S56" t="str">
            <v>42</v>
          </cell>
          <cell r="T56" t="str">
            <v>42</v>
          </cell>
          <cell r="V56">
            <v>0.42708333333333298</v>
          </cell>
        </row>
        <row r="57">
          <cell r="S57" t="str">
            <v>43</v>
          </cell>
          <cell r="T57" t="str">
            <v>43</v>
          </cell>
          <cell r="V57">
            <v>0.4375</v>
          </cell>
        </row>
        <row r="58">
          <cell r="S58" t="str">
            <v>44</v>
          </cell>
          <cell r="T58" t="str">
            <v>44</v>
          </cell>
          <cell r="V58">
            <v>0.44791666666666702</v>
          </cell>
        </row>
        <row r="59">
          <cell r="S59" t="str">
            <v>45</v>
          </cell>
          <cell r="T59" t="str">
            <v>45</v>
          </cell>
          <cell r="V59">
            <v>0.45833333333333298</v>
          </cell>
        </row>
        <row r="60">
          <cell r="S60" t="str">
            <v>46</v>
          </cell>
          <cell r="T60" t="str">
            <v>46</v>
          </cell>
          <cell r="V60">
            <v>0.46875</v>
          </cell>
        </row>
        <row r="61">
          <cell r="S61" t="str">
            <v>47</v>
          </cell>
          <cell r="T61" t="str">
            <v>47</v>
          </cell>
          <cell r="V61">
            <v>0.47916666666666702</v>
          </cell>
        </row>
        <row r="62">
          <cell r="S62" t="str">
            <v>48</v>
          </cell>
          <cell r="T62" t="str">
            <v>48</v>
          </cell>
          <cell r="V62">
            <v>0.48958333333333298</v>
          </cell>
        </row>
        <row r="63">
          <cell r="S63" t="str">
            <v>49</v>
          </cell>
          <cell r="T63" t="str">
            <v>49</v>
          </cell>
          <cell r="V63">
            <v>0.5</v>
          </cell>
        </row>
        <row r="64">
          <cell r="S64" t="str">
            <v>50</v>
          </cell>
          <cell r="T64" t="str">
            <v>50</v>
          </cell>
          <cell r="V64">
            <v>0.51041666666666696</v>
          </cell>
        </row>
        <row r="65">
          <cell r="S65" t="str">
            <v>51</v>
          </cell>
          <cell r="T65" t="str">
            <v>51</v>
          </cell>
          <cell r="V65">
            <v>0.52083333333333304</v>
          </cell>
        </row>
        <row r="66">
          <cell r="S66" t="str">
            <v>52</v>
          </cell>
          <cell r="T66" t="str">
            <v>52</v>
          </cell>
          <cell r="V66">
            <v>0.53125</v>
          </cell>
        </row>
        <row r="67">
          <cell r="S67" t="str">
            <v>53</v>
          </cell>
          <cell r="T67" t="str">
            <v>53</v>
          </cell>
          <cell r="V67">
            <v>0.54166666666666696</v>
          </cell>
        </row>
        <row r="68">
          <cell r="S68" t="str">
            <v>54</v>
          </cell>
          <cell r="T68" t="str">
            <v>54</v>
          </cell>
          <cell r="V68">
            <v>0.55208333333333304</v>
          </cell>
        </row>
        <row r="69">
          <cell r="S69" t="str">
            <v>55</v>
          </cell>
          <cell r="T69" t="str">
            <v>55</v>
          </cell>
          <cell r="V69">
            <v>0.5625</v>
          </cell>
        </row>
        <row r="70">
          <cell r="S70" t="str">
            <v>56</v>
          </cell>
          <cell r="T70" t="str">
            <v>56</v>
          </cell>
          <cell r="V70">
            <v>0.57291666666666696</v>
          </cell>
        </row>
        <row r="71">
          <cell r="S71" t="str">
            <v>57</v>
          </cell>
          <cell r="T71" t="str">
            <v>57</v>
          </cell>
          <cell r="V71">
            <v>0.58333333333333304</v>
          </cell>
        </row>
        <row r="72">
          <cell r="S72" t="str">
            <v>58</v>
          </cell>
          <cell r="T72" t="str">
            <v>58</v>
          </cell>
          <cell r="V72">
            <v>0.59375</v>
          </cell>
        </row>
        <row r="73">
          <cell r="S73" t="str">
            <v>59</v>
          </cell>
          <cell r="T73" t="str">
            <v>59</v>
          </cell>
          <cell r="V73">
            <v>0.60416666666666696</v>
          </cell>
        </row>
        <row r="74">
          <cell r="S74" t="str">
            <v>60</v>
          </cell>
          <cell r="T74" t="str">
            <v>60</v>
          </cell>
          <cell r="V74">
            <v>0.61458333333333304</v>
          </cell>
        </row>
        <row r="75">
          <cell r="V75">
            <v>0.625</v>
          </cell>
        </row>
        <row r="76">
          <cell r="V76">
            <v>0.63541666666666696</v>
          </cell>
        </row>
        <row r="77">
          <cell r="V77">
            <v>0.64583333333333304</v>
          </cell>
        </row>
        <row r="78">
          <cell r="V78">
            <v>0.65625</v>
          </cell>
        </row>
        <row r="79">
          <cell r="V79">
            <v>0.66666666666666696</v>
          </cell>
        </row>
        <row r="80">
          <cell r="V80">
            <v>0.67708333333333304</v>
          </cell>
        </row>
        <row r="81">
          <cell r="V81">
            <v>0.6875</v>
          </cell>
        </row>
        <row r="82">
          <cell r="V82">
            <v>0.69791666666666696</v>
          </cell>
        </row>
        <row r="83">
          <cell r="V83">
            <v>0.70833333333333304</v>
          </cell>
        </row>
        <row r="84">
          <cell r="V84">
            <v>0.71875</v>
          </cell>
        </row>
        <row r="85">
          <cell r="V85">
            <v>0.72916666666666696</v>
          </cell>
        </row>
        <row r="86">
          <cell r="V86">
            <v>0.73958333333333304</v>
          </cell>
        </row>
        <row r="87">
          <cell r="V87">
            <v>0.75</v>
          </cell>
        </row>
        <row r="88">
          <cell r="V88">
            <v>0.76041666666666696</v>
          </cell>
        </row>
        <row r="89">
          <cell r="V89">
            <v>0.77083333333333304</v>
          </cell>
        </row>
        <row r="90">
          <cell r="V90">
            <v>0.78125</v>
          </cell>
        </row>
        <row r="91">
          <cell r="V91">
            <v>0.79166666666666696</v>
          </cell>
        </row>
        <row r="92">
          <cell r="V92">
            <v>0.80208333333333304</v>
          </cell>
        </row>
        <row r="93">
          <cell r="V93">
            <v>0.8125</v>
          </cell>
        </row>
        <row r="94">
          <cell r="V94">
            <v>0.82291666666666696</v>
          </cell>
        </row>
        <row r="95">
          <cell r="V95">
            <v>0.83333333333333304</v>
          </cell>
        </row>
        <row r="96">
          <cell r="V96">
            <v>0.84375</v>
          </cell>
        </row>
        <row r="97">
          <cell r="V97">
            <v>0.85416666666666696</v>
          </cell>
        </row>
        <row r="98">
          <cell r="V98">
            <v>0.86458333333333304</v>
          </cell>
        </row>
        <row r="99">
          <cell r="V99">
            <v>0.875</v>
          </cell>
        </row>
        <row r="100">
          <cell r="V100">
            <v>0.88541666666666696</v>
          </cell>
        </row>
        <row r="101">
          <cell r="V101">
            <v>0.89583333333333304</v>
          </cell>
        </row>
        <row r="102">
          <cell r="V102">
            <v>0.90625</v>
          </cell>
        </row>
        <row r="103">
          <cell r="V103">
            <v>0.91666666666666696</v>
          </cell>
        </row>
        <row r="104">
          <cell r="V104">
            <v>0.92708333333333304</v>
          </cell>
        </row>
        <row r="105">
          <cell r="V105">
            <v>0.9375</v>
          </cell>
        </row>
        <row r="106">
          <cell r="V106">
            <v>0.94791666666666696</v>
          </cell>
        </row>
        <row r="107">
          <cell r="V107">
            <v>0.95833333333333304</v>
          </cell>
        </row>
        <row r="108">
          <cell r="V108">
            <v>0.96875</v>
          </cell>
        </row>
        <row r="109">
          <cell r="V109">
            <v>0.97916666666666696</v>
          </cell>
        </row>
        <row r="110">
          <cell r="V110">
            <v>0.98958333333333304</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3"/>
      <sheetName val="Button"/>
      <sheetName val="Gen1"/>
      <sheetName val="Func2"/>
      <sheetName val="Func1"/>
      <sheetName val="Auto"/>
      <sheetName val="DG1"/>
    </sheetNames>
    <definedNames>
      <definedName name="BtCellCopy"/>
      <definedName name="BtDialog"/>
      <definedName name="BtEnd"/>
      <definedName name="BtLoop"/>
      <definedName name="BtMerge"/>
      <definedName name="BtMessage"/>
      <definedName name="BtMessageIf"/>
      <definedName name="BtObjVisible"/>
      <definedName name="BtPicture"/>
      <definedName name="BtPrint"/>
      <definedName name="BtProtect"/>
      <definedName name="BtPush"/>
      <definedName name="BtSetMultiCell"/>
      <definedName name="BtUnProtect"/>
      <definedName name="DispOff"/>
      <definedName name="DispOn"/>
      <definedName name="None"/>
      <definedName name="Printer"/>
    </definedNames>
    <sheetDataSet>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ysClr val="windowText" lastClr="000000"/>
          </a:solidFill>
          <a:miter lim="800000"/>
          <a:headEnd/>
          <a:tailEnd/>
        </a:ln>
      </a:spPr>
      <a:bodyPr vertOverflow="clip" horzOverflow="clip" lIns="0" tIns="0" rIns="0" bIns="0" rtlCol="0" anchor="ctr" anchorCtr="0"/>
      <a:lstStyle>
        <a:defPPr marL="0" marR="0" indent="0" algn="ctr" defTabSz="914400" eaLnBrk="1" fontAlgn="auto" latinLnBrk="0" hangingPunct="1">
          <a:lnSpc>
            <a:spcPct val="100000"/>
          </a:lnSpc>
          <a:spcBef>
            <a:spcPts val="0"/>
          </a:spcBef>
          <a:spcAft>
            <a:spcPts val="0"/>
          </a:spcAft>
          <a:buClrTx/>
          <a:buSzTx/>
          <a:buFontTx/>
          <a:buNone/>
          <a:tabLst/>
          <a:defRPr kumimoji="1" sz="10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ill.co.jp/still/backnumber.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6.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25"/>
  <sheetViews>
    <sheetView zoomScale="128" workbookViewId="0"/>
  </sheetViews>
  <sheetFormatPr defaultRowHeight="13.5"/>
  <cols>
    <col min="1" max="1" width="9" style="80"/>
    <col min="2" max="2" width="26.625" style="80" customWidth="1"/>
    <col min="3" max="3" width="35.125" style="80" customWidth="1"/>
    <col min="4" max="16384" width="9" style="80"/>
  </cols>
  <sheetData>
    <row r="1" spans="1:30" ht="14.25" thickBot="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row>
    <row r="2" spans="1:30" ht="14.25" thickBot="1">
      <c r="A2" s="81"/>
      <c r="B2" s="82" t="s">
        <v>68</v>
      </c>
      <c r="C2" s="83"/>
      <c r="D2" s="81"/>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c r="A3" s="81"/>
      <c r="B3" s="82" t="s">
        <v>69</v>
      </c>
      <c r="C3" s="84">
        <f>C21</f>
        <v>0</v>
      </c>
      <c r="D3" s="81"/>
      <c r="E3" s="81"/>
      <c r="F3" s="81"/>
      <c r="G3" s="81"/>
      <c r="H3" s="81"/>
      <c r="I3" s="81"/>
      <c r="J3" s="81"/>
      <c r="K3" s="81"/>
      <c r="L3" s="81"/>
      <c r="M3" s="81"/>
      <c r="N3" s="81"/>
      <c r="O3" s="81"/>
      <c r="P3" s="81"/>
      <c r="Q3" s="81"/>
      <c r="R3" s="81"/>
      <c r="S3" s="81"/>
      <c r="T3" s="81"/>
      <c r="U3" s="81"/>
      <c r="V3" s="81"/>
      <c r="W3" s="81"/>
      <c r="X3" s="81"/>
      <c r="Y3" s="81"/>
      <c r="Z3" s="81"/>
      <c r="AA3" s="81"/>
      <c r="AB3" s="81"/>
      <c r="AC3" s="81"/>
      <c r="AD3" s="81"/>
    </row>
    <row r="4" spans="1:30">
      <c r="A4" s="81"/>
      <c r="B4" s="81" t="s">
        <v>70</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row>
    <row r="5" spans="1:30" ht="14.2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1:30">
      <c r="A6" s="81"/>
      <c r="B6" s="85" t="s">
        <v>71</v>
      </c>
      <c r="C6" s="86" t="s">
        <v>72</v>
      </c>
      <c r="D6" s="81"/>
      <c r="E6" s="81"/>
      <c r="F6" s="81"/>
      <c r="G6" s="81"/>
      <c r="H6" s="81"/>
      <c r="I6" s="81"/>
      <c r="J6" s="81"/>
      <c r="K6" s="81"/>
      <c r="L6" s="81"/>
      <c r="M6" s="81"/>
      <c r="N6" s="81"/>
      <c r="O6" s="81"/>
      <c r="P6" s="81"/>
      <c r="Q6" s="81"/>
      <c r="R6" s="81"/>
      <c r="S6" s="81"/>
      <c r="T6" s="81"/>
      <c r="U6" s="81"/>
      <c r="V6" s="81"/>
      <c r="W6" s="81"/>
      <c r="X6" s="81"/>
      <c r="Y6" s="81"/>
      <c r="Z6" s="81"/>
      <c r="AA6" s="81"/>
      <c r="AB6" s="81"/>
      <c r="AC6" s="81"/>
      <c r="AD6" s="81"/>
    </row>
    <row r="7" spans="1:30">
      <c r="A7" s="81"/>
      <c r="B7" s="87" t="s">
        <v>73</v>
      </c>
      <c r="C7" s="88" t="s">
        <v>74</v>
      </c>
      <c r="D7" s="81"/>
      <c r="E7" s="81"/>
      <c r="F7" s="81"/>
      <c r="G7" s="81"/>
      <c r="H7" s="81"/>
      <c r="I7" s="81"/>
      <c r="J7" s="81"/>
      <c r="K7" s="81"/>
      <c r="L7" s="81"/>
      <c r="M7" s="81"/>
      <c r="N7" s="81"/>
      <c r="O7" s="81"/>
      <c r="P7" s="81"/>
      <c r="Q7" s="81"/>
      <c r="R7" s="81"/>
      <c r="S7" s="81"/>
      <c r="T7" s="81"/>
      <c r="U7" s="81"/>
      <c r="V7" s="81"/>
      <c r="W7" s="81"/>
      <c r="X7" s="81"/>
      <c r="Y7" s="81"/>
      <c r="Z7" s="81"/>
      <c r="AA7" s="81"/>
      <c r="AB7" s="81"/>
      <c r="AC7" s="81"/>
      <c r="AD7" s="81"/>
    </row>
    <row r="8" spans="1:30">
      <c r="A8" s="81"/>
      <c r="B8" s="87" t="s">
        <v>75</v>
      </c>
      <c r="C8" s="89">
        <v>111</v>
      </c>
      <c r="D8" s="81"/>
      <c r="E8" s="81"/>
      <c r="F8" s="81"/>
      <c r="G8" s="81"/>
      <c r="H8" s="81"/>
      <c r="I8" s="81"/>
      <c r="J8" s="81"/>
      <c r="K8" s="81"/>
      <c r="L8" s="81"/>
      <c r="M8" s="81"/>
      <c r="N8" s="81"/>
      <c r="O8" s="81"/>
      <c r="P8" s="81"/>
      <c r="Q8" s="81"/>
      <c r="R8" s="81"/>
      <c r="S8" s="81"/>
      <c r="T8" s="81"/>
      <c r="U8" s="81"/>
      <c r="V8" s="81"/>
      <c r="W8" s="81"/>
      <c r="X8" s="81"/>
      <c r="Y8" s="81"/>
      <c r="Z8" s="81"/>
      <c r="AA8" s="81"/>
      <c r="AB8" s="81"/>
      <c r="AC8" s="81"/>
      <c r="AD8" s="81"/>
    </row>
    <row r="9" spans="1:30">
      <c r="A9" s="81"/>
      <c r="B9" s="87" t="s">
        <v>76</v>
      </c>
      <c r="C9" s="89" t="s">
        <v>77</v>
      </c>
      <c r="D9" s="81"/>
      <c r="E9" s="81"/>
      <c r="F9" s="81"/>
      <c r="G9" s="81"/>
      <c r="H9" s="81"/>
      <c r="I9" s="81"/>
      <c r="J9" s="81"/>
      <c r="K9" s="81"/>
      <c r="L9" s="81"/>
      <c r="M9" s="81"/>
      <c r="N9" s="81"/>
      <c r="O9" s="81"/>
      <c r="P9" s="81"/>
      <c r="Q9" s="81"/>
      <c r="R9" s="81"/>
      <c r="S9" s="81"/>
      <c r="T9" s="81"/>
      <c r="U9" s="81"/>
      <c r="V9" s="81"/>
      <c r="W9" s="81"/>
      <c r="X9" s="81"/>
      <c r="Y9" s="81"/>
      <c r="Z9" s="81"/>
      <c r="AA9" s="81"/>
      <c r="AB9" s="81"/>
      <c r="AC9" s="81"/>
      <c r="AD9" s="81"/>
    </row>
    <row r="10" spans="1:30">
      <c r="A10" s="81"/>
      <c r="B10" s="87" t="s">
        <v>78</v>
      </c>
      <c r="C10" s="89"/>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row>
    <row r="11" spans="1:30">
      <c r="A11" s="81"/>
      <c r="B11" s="87" t="s">
        <v>79</v>
      </c>
      <c r="C11" s="89" t="s">
        <v>67</v>
      </c>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row>
    <row r="12" spans="1:30">
      <c r="A12" s="81"/>
      <c r="B12" s="87" t="s">
        <v>80</v>
      </c>
      <c r="C12" s="89" t="s">
        <v>66</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row>
    <row r="13" spans="1:30">
      <c r="A13" s="81"/>
      <c r="B13" s="87" t="s">
        <v>81</v>
      </c>
      <c r="C13" s="89">
        <v>0</v>
      </c>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1:30">
      <c r="A14" s="81"/>
      <c r="B14" s="87" t="s">
        <v>82</v>
      </c>
      <c r="C14" s="89">
        <v>0</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row>
    <row r="15" spans="1:30">
      <c r="A15" s="81"/>
      <c r="B15" s="87" t="s">
        <v>83</v>
      </c>
      <c r="C15" s="90">
        <v>0</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row>
    <row r="16" spans="1:30">
      <c r="A16" s="81"/>
      <c r="B16" s="87" t="s">
        <v>84</v>
      </c>
      <c r="C16" s="91">
        <v>41449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row r="17" spans="1:30">
      <c r="A17" s="81"/>
      <c r="B17" s="87" t="s">
        <v>85</v>
      </c>
      <c r="C17" s="92">
        <v>1</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row>
    <row r="18" spans="1:30">
      <c r="A18" s="81"/>
      <c r="B18" s="87" t="s">
        <v>86</v>
      </c>
      <c r="C18" s="89"/>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row>
    <row r="19" spans="1:30">
      <c r="A19" s="81"/>
      <c r="B19" s="87" t="s">
        <v>87</v>
      </c>
      <c r="C19" s="93">
        <v>201</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row>
    <row r="20" spans="1:30" ht="14.25" thickBot="1">
      <c r="A20" s="81"/>
      <c r="B20" s="94" t="s">
        <v>88</v>
      </c>
      <c r="C20" s="95"/>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row>
    <row r="21" spans="1:30" ht="14.25" thickBot="1">
      <c r="A21" s="81"/>
      <c r="B21" s="96" t="s">
        <v>89</v>
      </c>
      <c r="C21" s="97"/>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row>
    <row r="22" spans="1:30">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row>
    <row r="23" spans="1:30">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row>
    <row r="24" spans="1:30">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row>
    <row r="25" spans="1:30">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row>
  </sheetData>
  <phoneticPr fontId="5"/>
  <dataValidations count="1">
    <dataValidation type="textLength" allowBlank="1" showInputMessage="1" showErrorMessage="1" error="全角７文字以内で設定してください。" prompt="全角７文字以内で設定してください。" sqref="C2">
      <formula1>1</formula1>
      <formula2>7</formula2>
    </dataValidation>
  </dataValidations>
  <pageMargins left="0.75" right="0.75" top="1" bottom="1" header="0.51200000000000001" footer="0.51200000000000001"/>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12"/>
  <sheetViews>
    <sheetView workbookViewId="0"/>
  </sheetViews>
  <sheetFormatPr defaultRowHeight="13.5"/>
  <cols>
    <col min="1" max="1" width="1.375" style="80" customWidth="1"/>
    <col min="2" max="3" width="9" style="80"/>
    <col min="4" max="4" width="17.625" style="80" customWidth="1"/>
    <col min="5" max="9" width="9" style="80"/>
    <col min="10" max="10" width="18.25" style="80" customWidth="1"/>
    <col min="11" max="11" width="1" style="80" customWidth="1"/>
    <col min="12" max="16384" width="9" style="80"/>
  </cols>
  <sheetData>
    <row r="1" spans="2:10" ht="14.25">
      <c r="B1" s="160" t="s">
        <v>90</v>
      </c>
      <c r="C1" s="160"/>
      <c r="D1" s="160"/>
      <c r="E1" s="161" t="s">
        <v>91</v>
      </c>
      <c r="F1" s="161"/>
      <c r="G1" s="161"/>
      <c r="H1" s="161"/>
      <c r="I1" s="161"/>
      <c r="J1" s="98"/>
    </row>
    <row r="2" spans="2:10" ht="13.5" customHeight="1">
      <c r="B2" s="162" t="s">
        <v>92</v>
      </c>
      <c r="C2" s="162"/>
      <c r="D2" s="162"/>
      <c r="E2" s="163" t="s">
        <v>93</v>
      </c>
      <c r="F2" s="164"/>
      <c r="G2" s="164"/>
      <c r="H2" s="164"/>
      <c r="I2" s="164"/>
      <c r="J2" s="169" t="s">
        <v>94</v>
      </c>
    </row>
    <row r="3" spans="2:10" ht="13.5" customHeight="1">
      <c r="B3" s="162"/>
      <c r="C3" s="162"/>
      <c r="D3" s="162"/>
      <c r="E3" s="165"/>
      <c r="F3" s="166"/>
      <c r="G3" s="166"/>
      <c r="H3" s="166"/>
      <c r="I3" s="166"/>
      <c r="J3" s="170"/>
    </row>
    <row r="4" spans="2:10" ht="13.5" customHeight="1">
      <c r="B4" s="162"/>
      <c r="C4" s="162"/>
      <c r="D4" s="162"/>
      <c r="E4" s="165"/>
      <c r="F4" s="166"/>
      <c r="G4" s="166"/>
      <c r="H4" s="166"/>
      <c r="I4" s="166"/>
      <c r="J4" s="170"/>
    </row>
    <row r="5" spans="2:10" ht="13.5" customHeight="1">
      <c r="B5" s="162"/>
      <c r="C5" s="162"/>
      <c r="D5" s="162"/>
      <c r="E5" s="165"/>
      <c r="F5" s="166"/>
      <c r="G5" s="166"/>
      <c r="H5" s="166"/>
      <c r="I5" s="166"/>
      <c r="J5" s="170"/>
    </row>
    <row r="6" spans="2:10" ht="13.5" customHeight="1">
      <c r="B6" s="162"/>
      <c r="C6" s="162"/>
      <c r="D6" s="162"/>
      <c r="E6" s="165"/>
      <c r="F6" s="166"/>
      <c r="G6" s="166"/>
      <c r="H6" s="166"/>
      <c r="I6" s="166"/>
      <c r="J6" s="170"/>
    </row>
    <row r="7" spans="2:10" ht="13.5" customHeight="1">
      <c r="B7" s="162"/>
      <c r="C7" s="162"/>
      <c r="D7" s="162"/>
      <c r="E7" s="167"/>
      <c r="F7" s="168"/>
      <c r="G7" s="168"/>
      <c r="H7" s="168"/>
      <c r="I7" s="168"/>
      <c r="J7" s="171"/>
    </row>
    <row r="8" spans="2:10">
      <c r="B8" s="172" t="s">
        <v>95</v>
      </c>
      <c r="C8" s="173"/>
      <c r="D8" s="174"/>
      <c r="E8" s="175" t="s">
        <v>96</v>
      </c>
      <c r="F8" s="176"/>
      <c r="G8" s="176"/>
      <c r="H8" s="176"/>
      <c r="I8" s="177" t="s">
        <v>97</v>
      </c>
      <c r="J8" s="178"/>
    </row>
    <row r="9" spans="2:10">
      <c r="B9" s="99"/>
      <c r="C9" s="99"/>
      <c r="D9" s="99"/>
      <c r="E9" s="99"/>
      <c r="F9" s="99"/>
      <c r="G9" s="99"/>
      <c r="H9" s="99"/>
      <c r="I9" s="99"/>
      <c r="J9" s="99"/>
    </row>
    <row r="10" spans="2:10">
      <c r="B10" s="159" t="s">
        <v>98</v>
      </c>
      <c r="C10" s="159"/>
      <c r="D10" s="159"/>
      <c r="E10" s="159"/>
      <c r="F10" s="159"/>
      <c r="G10" s="159"/>
      <c r="H10" s="159"/>
      <c r="I10" s="159"/>
      <c r="J10" s="159"/>
    </row>
    <row r="11" spans="2:10" ht="14.25" customHeight="1">
      <c r="B11" s="159" t="s">
        <v>99</v>
      </c>
      <c r="C11" s="159"/>
      <c r="D11" s="159"/>
      <c r="E11" s="159"/>
      <c r="F11" s="159"/>
      <c r="G11" s="159"/>
      <c r="H11" s="159"/>
      <c r="I11" s="159"/>
      <c r="J11" s="100"/>
    </row>
    <row r="12" spans="2:10">
      <c r="B12" s="101"/>
      <c r="C12" s="102"/>
      <c r="D12" s="103"/>
      <c r="E12" s="104"/>
      <c r="F12" s="104"/>
      <c r="G12" s="105"/>
      <c r="H12" s="105"/>
      <c r="I12" s="103"/>
      <c r="J12" s="100"/>
    </row>
  </sheetData>
  <mergeCells count="10">
    <mergeCell ref="B10:J10"/>
    <mergeCell ref="B11:I11"/>
    <mergeCell ref="B1:D1"/>
    <mergeCell ref="E1:I1"/>
    <mergeCell ref="B2:D7"/>
    <mergeCell ref="E2:I7"/>
    <mergeCell ref="J2:J7"/>
    <mergeCell ref="B8:D8"/>
    <mergeCell ref="E8:H8"/>
    <mergeCell ref="I8:J8"/>
  </mergeCells>
  <phoneticPr fontId="5"/>
  <hyperlinks>
    <hyperlink ref="E8" r:id="rId1"/>
  </hyperlinks>
  <pageMargins left="0.2" right="0.19" top="1" bottom="1" header="0.51200000000000001" footer="0.51200000000000001"/>
  <pageSetup paperSize="9"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43"/>
  <sheetViews>
    <sheetView showGridLines="0" zoomScaleNormal="100" workbookViewId="0">
      <selection activeCell="E35" sqref="E35"/>
    </sheetView>
  </sheetViews>
  <sheetFormatPr defaultRowHeight="15.75" customHeight="1"/>
  <cols>
    <col min="1" max="1" width="3.25" style="67" customWidth="1"/>
    <col min="2" max="2" width="9" style="67" customWidth="1"/>
    <col min="3" max="8" width="10.625" style="67" customWidth="1"/>
    <col min="9" max="9" width="15.625" style="67" customWidth="1"/>
    <col min="10" max="10" width="2.625" style="67" customWidth="1"/>
    <col min="11" max="12" width="9" style="67" customWidth="1"/>
    <col min="13" max="13" width="4.625" style="67" customWidth="1"/>
    <col min="14" max="14" width="11.125" style="67" customWidth="1"/>
    <col min="15" max="15" width="20.625" style="67" customWidth="1"/>
    <col min="16" max="16384" width="9" style="67"/>
  </cols>
  <sheetData>
    <row r="1" spans="1:15" ht="15.75" customHeight="1">
      <c r="A1" s="68">
        <v>1</v>
      </c>
      <c r="B1" s="67" t="s">
        <v>113</v>
      </c>
      <c r="C1" s="111"/>
      <c r="D1" s="111"/>
      <c r="E1" s="111"/>
      <c r="F1" s="111"/>
      <c r="G1" s="111"/>
      <c r="H1" s="111"/>
      <c r="I1" s="111"/>
      <c r="J1" s="111"/>
      <c r="K1" s="111"/>
      <c r="L1" s="112"/>
    </row>
    <row r="2" spans="1:15" ht="15.75" customHeight="1">
      <c r="A2" s="68">
        <v>2</v>
      </c>
      <c r="B2" s="67" t="s">
        <v>114</v>
      </c>
      <c r="L2" s="113"/>
    </row>
    <row r="3" spans="1:15" ht="15.75" customHeight="1">
      <c r="A3" s="68">
        <v>3</v>
      </c>
      <c r="L3" s="113"/>
    </row>
    <row r="4" spans="1:15" ht="15.75" customHeight="1">
      <c r="A4" s="68">
        <v>4</v>
      </c>
      <c r="B4" s="67" t="s">
        <v>115</v>
      </c>
      <c r="C4" s="179"/>
      <c r="D4" s="180"/>
      <c r="E4" s="181"/>
      <c r="F4" s="182"/>
      <c r="G4" s="183"/>
      <c r="H4" s="184"/>
      <c r="I4" s="182"/>
      <c r="J4" s="183"/>
      <c r="K4" s="184"/>
      <c r="L4" s="113"/>
    </row>
    <row r="5" spans="1:15" ht="15.75" customHeight="1">
      <c r="A5" s="68">
        <v>5</v>
      </c>
      <c r="L5" s="113"/>
    </row>
    <row r="6" spans="1:15" ht="15.75" customHeight="1">
      <c r="A6" s="68">
        <v>6</v>
      </c>
      <c r="B6" s="67" t="s">
        <v>116</v>
      </c>
      <c r="C6" s="114"/>
      <c r="D6" s="115"/>
      <c r="E6" s="116"/>
      <c r="L6" s="113"/>
    </row>
    <row r="7" spans="1:15" ht="15.75" customHeight="1">
      <c r="A7" s="68">
        <v>7</v>
      </c>
      <c r="L7" s="113"/>
    </row>
    <row r="8" spans="1:15" ht="15.75" customHeight="1" thickBot="1">
      <c r="A8" s="68">
        <v>8</v>
      </c>
      <c r="B8" s="67" t="s">
        <v>117</v>
      </c>
      <c r="C8" s="114"/>
      <c r="D8" s="115"/>
      <c r="E8" s="116"/>
      <c r="L8" s="113"/>
    </row>
    <row r="9" spans="1:15" ht="19.5" customHeight="1" thickBot="1">
      <c r="A9" s="68">
        <v>9</v>
      </c>
      <c r="C9" s="117"/>
      <c r="D9" s="117"/>
      <c r="E9" s="117"/>
      <c r="F9" s="118"/>
      <c r="G9" s="117"/>
      <c r="H9" s="67" t="s">
        <v>118</v>
      </c>
      <c r="L9" s="113"/>
      <c r="N9" s="185">
        <f>C6</f>
        <v>0</v>
      </c>
      <c r="O9" s="186"/>
    </row>
    <row r="10" spans="1:15" ht="14.25">
      <c r="A10" s="68">
        <v>10</v>
      </c>
      <c r="B10" s="67" t="s">
        <v>119</v>
      </c>
      <c r="C10" s="119" t="s">
        <v>120</v>
      </c>
      <c r="D10" s="119" t="s">
        <v>121</v>
      </c>
      <c r="E10" s="119" t="s">
        <v>122</v>
      </c>
      <c r="F10" s="119"/>
      <c r="G10" s="117"/>
      <c r="H10" s="120" t="s">
        <v>123</v>
      </c>
      <c r="I10" s="121" t="s">
        <v>124</v>
      </c>
      <c r="L10" s="113"/>
    </row>
    <row r="11" spans="1:15" ht="15.75" customHeight="1">
      <c r="A11" s="68">
        <v>11</v>
      </c>
      <c r="C11" s="122">
        <v>1.1000000000000001</v>
      </c>
      <c r="D11" s="123"/>
      <c r="E11" s="124"/>
      <c r="F11" s="125"/>
      <c r="H11" s="120" t="s">
        <v>125</v>
      </c>
      <c r="I11" s="121" t="s">
        <v>153</v>
      </c>
      <c r="L11" s="113"/>
      <c r="N11" s="126" t="str">
        <f t="shared" ref="N11:O16" si="0">H10&amp;""</f>
        <v>バージョン</v>
      </c>
      <c r="O11" s="127" t="str">
        <f t="shared" si="0"/>
        <v>Ver.1.10</v>
      </c>
    </row>
    <row r="12" spans="1:15" ht="15.75" customHeight="1">
      <c r="A12" s="68">
        <v>12</v>
      </c>
      <c r="C12" s="128">
        <v>2</v>
      </c>
      <c r="D12" s="123"/>
      <c r="E12" s="124"/>
      <c r="F12" s="125"/>
      <c r="H12" s="120" t="s">
        <v>126</v>
      </c>
      <c r="I12" s="121" t="s">
        <v>154</v>
      </c>
      <c r="L12" s="113"/>
      <c r="N12" s="126" t="str">
        <f t="shared" si="0"/>
        <v>Excel</v>
      </c>
      <c r="O12" s="126" t="str">
        <f t="shared" si="0"/>
        <v>2010/2013/2016/2019</v>
      </c>
    </row>
    <row r="13" spans="1:15" ht="15.75" customHeight="1">
      <c r="A13" s="68">
        <v>13</v>
      </c>
      <c r="C13" s="128">
        <v>3</v>
      </c>
      <c r="D13" s="123"/>
      <c r="E13" s="124"/>
      <c r="F13" s="125"/>
      <c r="H13" s="120" t="s">
        <v>127</v>
      </c>
      <c r="I13" s="121"/>
      <c r="L13" s="113"/>
      <c r="N13" s="126" t="str">
        <f t="shared" si="0"/>
        <v>StiLL</v>
      </c>
      <c r="O13" s="129" t="str">
        <f t="shared" si="0"/>
        <v>Ver.3.10</v>
      </c>
    </row>
    <row r="14" spans="1:15" ht="15.75" customHeight="1">
      <c r="A14" s="68">
        <v>14</v>
      </c>
      <c r="C14" s="128">
        <v>4</v>
      </c>
      <c r="D14" s="123"/>
      <c r="E14" s="124"/>
      <c r="F14" s="125"/>
      <c r="H14" s="120" t="s">
        <v>128</v>
      </c>
      <c r="I14" s="130"/>
      <c r="L14" s="113"/>
      <c r="N14" s="126" t="str">
        <f t="shared" si="0"/>
        <v>ﾃﾞｰﾀﾍﾞｰｽ</v>
      </c>
      <c r="O14" s="126" t="str">
        <f t="shared" si="0"/>
        <v/>
      </c>
    </row>
    <row r="15" spans="1:15" ht="15.75" customHeight="1">
      <c r="A15" s="68">
        <v>15</v>
      </c>
      <c r="H15" s="120" t="s">
        <v>129</v>
      </c>
      <c r="I15" s="121" t="s">
        <v>130</v>
      </c>
      <c r="K15" s="145" t="s">
        <v>161</v>
      </c>
      <c r="L15" s="148" t="s">
        <v>162</v>
      </c>
      <c r="N15" s="126" t="str">
        <f t="shared" si="0"/>
        <v>最新リリース日</v>
      </c>
      <c r="O15" s="131">
        <f>I14</f>
        <v>0</v>
      </c>
    </row>
    <row r="16" spans="1:15" ht="15.75" customHeight="1">
      <c r="A16" s="68">
        <v>16</v>
      </c>
      <c r="C16" s="68"/>
      <c r="D16" s="68"/>
      <c r="E16" s="68"/>
      <c r="F16" s="68"/>
      <c r="G16" s="68"/>
      <c r="K16" s="146">
        <v>1</v>
      </c>
      <c r="L16" s="146" t="str">
        <f>VLOOKUP(K16,J19:L24,3,FALSE)&amp;""</f>
        <v/>
      </c>
      <c r="N16" s="126" t="str">
        <f t="shared" si="0"/>
        <v>更新者</v>
      </c>
      <c r="O16" s="126" t="str">
        <f t="shared" si="0"/>
        <v>ILI</v>
      </c>
    </row>
    <row r="17" spans="1:15" ht="15.75" customHeight="1">
      <c r="A17" s="68">
        <v>17</v>
      </c>
      <c r="C17" s="68"/>
      <c r="D17" s="68"/>
      <c r="E17" s="68"/>
      <c r="F17" s="68"/>
      <c r="G17" s="68"/>
      <c r="L17" s="113"/>
    </row>
    <row r="18" spans="1:15" ht="15.75" customHeight="1">
      <c r="A18" s="68">
        <v>18</v>
      </c>
      <c r="C18" s="67" t="s">
        <v>131</v>
      </c>
      <c r="K18" s="67" t="s">
        <v>155</v>
      </c>
      <c r="L18" s="147" t="s">
        <v>103</v>
      </c>
    </row>
    <row r="19" spans="1:15" ht="15.75" customHeight="1">
      <c r="A19" s="68">
        <v>19</v>
      </c>
      <c r="C19" s="120"/>
      <c r="D19" s="120"/>
      <c r="E19" s="120"/>
      <c r="F19" s="120"/>
      <c r="G19" s="120"/>
      <c r="H19" s="120"/>
      <c r="I19" s="120"/>
      <c r="J19" s="67">
        <v>1</v>
      </c>
      <c r="K19" s="59"/>
      <c r="L19" s="108"/>
      <c r="N19" s="133" t="s">
        <v>132</v>
      </c>
      <c r="O19" s="133" t="s">
        <v>133</v>
      </c>
    </row>
    <row r="20" spans="1:15" ht="15.75" customHeight="1">
      <c r="A20" s="68">
        <v>20</v>
      </c>
      <c r="C20" s="120"/>
      <c r="D20" s="120"/>
      <c r="E20" s="120"/>
      <c r="F20" s="120"/>
      <c r="G20" s="120"/>
      <c r="H20" s="120"/>
      <c r="I20" s="120"/>
      <c r="J20" s="67">
        <v>2</v>
      </c>
      <c r="K20" s="59"/>
      <c r="L20" s="108"/>
      <c r="N20" s="134" t="s">
        <v>65</v>
      </c>
      <c r="O20" s="135" t="s">
        <v>134</v>
      </c>
    </row>
    <row r="21" spans="1:15" ht="15.75" customHeight="1">
      <c r="A21" s="68">
        <v>21</v>
      </c>
      <c r="C21" s="120"/>
      <c r="D21" s="120"/>
      <c r="E21" s="120"/>
      <c r="F21" s="120"/>
      <c r="G21" s="120"/>
      <c r="H21" s="120"/>
      <c r="I21" s="120"/>
      <c r="J21" s="67">
        <v>3</v>
      </c>
      <c r="K21" s="120"/>
      <c r="L21" s="132"/>
      <c r="N21" s="134" t="s">
        <v>135</v>
      </c>
      <c r="O21" s="135" t="s">
        <v>136</v>
      </c>
    </row>
    <row r="22" spans="1:15" ht="15.75" customHeight="1">
      <c r="A22" s="68">
        <v>22</v>
      </c>
      <c r="C22" s="120"/>
      <c r="D22" s="120"/>
      <c r="E22" s="120"/>
      <c r="F22" s="120"/>
      <c r="G22" s="120"/>
      <c r="H22" s="120"/>
      <c r="I22" s="120"/>
      <c r="J22" s="67">
        <v>4</v>
      </c>
      <c r="K22" s="120"/>
      <c r="L22" s="132"/>
      <c r="N22" s="134" t="s">
        <v>137</v>
      </c>
      <c r="O22" s="135"/>
    </row>
    <row r="23" spans="1:15" ht="15.75" customHeight="1">
      <c r="A23" s="68">
        <v>23</v>
      </c>
      <c r="C23" s="120"/>
      <c r="D23" s="120"/>
      <c r="E23" s="120"/>
      <c r="F23" s="120"/>
      <c r="G23" s="120"/>
      <c r="H23" s="120"/>
      <c r="I23" s="120"/>
      <c r="J23" s="67">
        <v>5</v>
      </c>
      <c r="K23" s="120"/>
      <c r="L23" s="132"/>
      <c r="N23" s="134" t="s">
        <v>138</v>
      </c>
      <c r="O23" s="135"/>
    </row>
    <row r="24" spans="1:15" ht="15.75" customHeight="1">
      <c r="A24" s="68">
        <v>24</v>
      </c>
      <c r="C24" s="120"/>
      <c r="D24" s="120"/>
      <c r="E24" s="120"/>
      <c r="F24" s="120"/>
      <c r="G24" s="120"/>
      <c r="H24" s="120"/>
      <c r="I24" s="120"/>
      <c r="J24" s="67">
        <v>6</v>
      </c>
      <c r="K24" s="120"/>
      <c r="L24" s="132"/>
      <c r="N24" s="134" t="s">
        <v>138</v>
      </c>
      <c r="O24" s="135"/>
    </row>
    <row r="25" spans="1:15" ht="15.75" customHeight="1">
      <c r="A25" s="68">
        <v>25</v>
      </c>
      <c r="C25" s="120"/>
      <c r="D25" s="120"/>
      <c r="E25" s="120"/>
      <c r="F25" s="120"/>
      <c r="G25" s="120"/>
      <c r="H25" s="120"/>
      <c r="I25" s="120"/>
      <c r="J25" s="67">
        <v>7</v>
      </c>
      <c r="K25" s="120"/>
      <c r="L25" s="132"/>
      <c r="N25" s="134" t="s">
        <v>138</v>
      </c>
      <c r="O25" s="135"/>
    </row>
    <row r="26" spans="1:15" ht="15.75" customHeight="1">
      <c r="A26" s="68">
        <v>26</v>
      </c>
      <c r="C26" s="120"/>
      <c r="D26" s="120"/>
      <c r="E26" s="120"/>
      <c r="F26" s="120"/>
      <c r="G26" s="120"/>
      <c r="H26" s="120"/>
      <c r="I26" s="120"/>
      <c r="J26" s="67">
        <v>8</v>
      </c>
      <c r="K26" s="120"/>
      <c r="L26" s="132"/>
      <c r="N26" s="134" t="s">
        <v>138</v>
      </c>
      <c r="O26" s="135"/>
    </row>
    <row r="27" spans="1:15" ht="15.75" customHeight="1">
      <c r="A27" s="68">
        <v>27</v>
      </c>
      <c r="C27" s="120"/>
      <c r="D27" s="120"/>
      <c r="E27" s="120"/>
      <c r="F27" s="120"/>
      <c r="G27" s="120"/>
      <c r="H27" s="120"/>
      <c r="I27" s="120"/>
      <c r="J27" s="67">
        <v>9</v>
      </c>
      <c r="K27" s="120"/>
      <c r="L27" s="132"/>
      <c r="N27" s="134" t="s">
        <v>138</v>
      </c>
      <c r="O27" s="135"/>
    </row>
    <row r="28" spans="1:15" ht="15.75" customHeight="1" thickBot="1">
      <c r="A28" s="68">
        <v>28</v>
      </c>
      <c r="C28" s="120"/>
      <c r="D28" s="120"/>
      <c r="E28" s="120"/>
      <c r="F28" s="120"/>
      <c r="G28" s="120"/>
      <c r="H28" s="120"/>
      <c r="I28" s="120"/>
      <c r="J28" s="67">
        <v>10</v>
      </c>
      <c r="K28" s="120"/>
      <c r="L28" s="132"/>
      <c r="N28" s="136"/>
      <c r="O28" s="136"/>
    </row>
    <row r="29" spans="1:15" ht="15.75" customHeight="1" thickBot="1">
      <c r="A29" s="68">
        <v>29</v>
      </c>
      <c r="C29" s="120"/>
      <c r="D29" s="120"/>
      <c r="E29" s="120"/>
      <c r="F29" s="120"/>
      <c r="G29" s="120"/>
      <c r="H29" s="120"/>
      <c r="I29" s="120"/>
      <c r="J29" s="67">
        <v>11</v>
      </c>
      <c r="K29" s="120"/>
      <c r="L29" s="132"/>
      <c r="N29" s="137" t="s">
        <v>139</v>
      </c>
      <c r="O29" s="138" t="str">
        <f>O20&amp;CHAR(10)&amp;O21&amp;CHAR(10)&amp;O22&amp;CHAR(10)&amp;O23&amp;CHAR(10)&amp;O24&amp;CHAR(10)&amp;O25&amp;CHAR(10)&amp;O26&amp;CHAR(10)&amp;O27</f>
        <v xml:space="preserve">ﾀﾞｲｱﾛｸﾞ表示
VERDIALOG
</v>
      </c>
    </row>
    <row r="30" spans="1:15" ht="15.75" customHeight="1">
      <c r="A30" s="68">
        <v>30</v>
      </c>
      <c r="C30" s="120"/>
      <c r="D30" s="120"/>
      <c r="E30" s="120"/>
      <c r="F30" s="120"/>
      <c r="G30" s="120"/>
      <c r="H30" s="120"/>
      <c r="I30" s="120"/>
      <c r="J30" s="67">
        <v>12</v>
      </c>
      <c r="K30" s="120"/>
      <c r="L30" s="132"/>
    </row>
    <row r="31" spans="1:15" ht="15.75" customHeight="1">
      <c r="A31" s="68">
        <v>31</v>
      </c>
      <c r="C31" s="120"/>
      <c r="D31" s="120"/>
      <c r="E31" s="120"/>
      <c r="F31" s="120"/>
      <c r="G31" s="120"/>
      <c r="H31" s="120"/>
      <c r="I31" s="120"/>
      <c r="J31" s="67">
        <v>13</v>
      </c>
      <c r="K31" s="120"/>
      <c r="L31" s="132"/>
    </row>
    <row r="32" spans="1:15" ht="15.75" customHeight="1">
      <c r="A32" s="68">
        <v>32</v>
      </c>
      <c r="C32" s="120"/>
      <c r="D32" s="120"/>
      <c r="E32" s="120"/>
      <c r="F32" s="120"/>
      <c r="G32" s="120"/>
      <c r="H32" s="120"/>
      <c r="I32" s="120"/>
      <c r="J32" s="67">
        <v>14</v>
      </c>
      <c r="K32" s="120"/>
      <c r="L32" s="132"/>
      <c r="N32" s="67" t="s">
        <v>140</v>
      </c>
    </row>
    <row r="33" spans="1:15" ht="15.75" customHeight="1">
      <c r="A33" s="68">
        <v>33</v>
      </c>
      <c r="C33" s="120"/>
      <c r="D33" s="120"/>
      <c r="E33" s="120"/>
      <c r="F33" s="120"/>
      <c r="G33" s="120"/>
      <c r="H33" s="120"/>
      <c r="I33" s="120"/>
      <c r="J33" s="67">
        <v>15</v>
      </c>
      <c r="K33" s="120"/>
      <c r="L33" s="132"/>
      <c r="N33" s="133" t="s">
        <v>141</v>
      </c>
      <c r="O33" s="133" t="s">
        <v>142</v>
      </c>
    </row>
    <row r="34" spans="1:15" ht="15.75" customHeight="1">
      <c r="A34" s="68">
        <v>34</v>
      </c>
      <c r="C34" s="120"/>
      <c r="D34" s="120"/>
      <c r="E34" s="120"/>
      <c r="F34" s="120"/>
      <c r="G34" s="120"/>
      <c r="H34" s="120"/>
      <c r="I34" s="120"/>
      <c r="J34" s="67">
        <v>16</v>
      </c>
      <c r="K34" s="120"/>
      <c r="L34" s="132"/>
      <c r="N34" s="134" t="s">
        <v>65</v>
      </c>
      <c r="O34" s="139" t="s">
        <v>143</v>
      </c>
    </row>
    <row r="35" spans="1:15" ht="15.75" customHeight="1">
      <c r="A35" s="68">
        <v>35</v>
      </c>
      <c r="C35" s="120"/>
      <c r="D35" s="120"/>
      <c r="E35" s="120"/>
      <c r="F35" s="120"/>
      <c r="G35" s="120"/>
      <c r="H35" s="120"/>
      <c r="I35" s="120"/>
      <c r="J35" s="67">
        <v>17</v>
      </c>
      <c r="K35" s="120"/>
      <c r="L35" s="132"/>
      <c r="N35" s="134" t="s">
        <v>144</v>
      </c>
      <c r="O35" s="140"/>
    </row>
    <row r="36" spans="1:15" ht="15.75" customHeight="1">
      <c r="A36" s="68">
        <v>36</v>
      </c>
      <c r="C36" s="120"/>
      <c r="D36" s="120"/>
      <c r="E36" s="120"/>
      <c r="F36" s="120"/>
      <c r="G36" s="120"/>
      <c r="H36" s="120"/>
      <c r="I36" s="120"/>
      <c r="J36" s="67">
        <v>18</v>
      </c>
      <c r="K36" s="120"/>
      <c r="L36" s="132"/>
      <c r="N36" s="134" t="s">
        <v>145</v>
      </c>
      <c r="O36" s="140"/>
    </row>
    <row r="37" spans="1:15" ht="15.75" customHeight="1">
      <c r="A37" s="68">
        <v>37</v>
      </c>
      <c r="C37" s="120"/>
      <c r="D37" s="120"/>
      <c r="E37" s="120"/>
      <c r="F37" s="120"/>
      <c r="G37" s="120"/>
      <c r="H37" s="120"/>
      <c r="I37" s="120"/>
      <c r="J37" s="67">
        <v>19</v>
      </c>
      <c r="K37" s="120"/>
      <c r="L37" s="132"/>
      <c r="N37" s="134" t="s">
        <v>146</v>
      </c>
      <c r="O37" s="140" t="s">
        <v>147</v>
      </c>
    </row>
    <row r="38" spans="1:15" ht="15.75" customHeight="1">
      <c r="A38" s="68">
        <v>38</v>
      </c>
      <c r="C38" s="120"/>
      <c r="D38" s="120"/>
      <c r="E38" s="120"/>
      <c r="F38" s="120"/>
      <c r="G38" s="120"/>
      <c r="H38" s="120"/>
      <c r="I38" s="120"/>
      <c r="J38" s="67">
        <v>20</v>
      </c>
      <c r="K38" s="120"/>
      <c r="L38" s="132"/>
      <c r="N38" s="134" t="s">
        <v>148</v>
      </c>
      <c r="O38" s="139"/>
    </row>
    <row r="39" spans="1:15" ht="15.75" customHeight="1">
      <c r="A39" s="68">
        <v>39</v>
      </c>
      <c r="L39" s="113"/>
      <c r="N39" s="134" t="s">
        <v>149</v>
      </c>
      <c r="O39" s="139"/>
    </row>
    <row r="40" spans="1:15" ht="15.75" customHeight="1">
      <c r="A40" s="141">
        <v>40</v>
      </c>
      <c r="B40" s="142"/>
      <c r="C40" s="142"/>
      <c r="D40" s="142"/>
      <c r="E40" s="142"/>
      <c r="F40" s="142"/>
      <c r="G40" s="142"/>
      <c r="H40" s="142"/>
      <c r="I40" s="142"/>
      <c r="J40" s="142"/>
      <c r="K40" s="142"/>
      <c r="L40" s="143"/>
      <c r="N40" s="134" t="s">
        <v>150</v>
      </c>
      <c r="O40" s="139"/>
    </row>
    <row r="41" spans="1:15" ht="15.75" customHeight="1">
      <c r="N41" s="134" t="s">
        <v>151</v>
      </c>
      <c r="O41" s="139"/>
    </row>
    <row r="42" spans="1:15" ht="15.75" customHeight="1" thickBot="1">
      <c r="N42" s="136"/>
      <c r="O42" s="136"/>
    </row>
    <row r="43" spans="1:15" ht="15.75" customHeight="1" thickBot="1">
      <c r="N43" s="137" t="s">
        <v>152</v>
      </c>
      <c r="O43" s="138" t="str">
        <f>O34&amp;CHAR(10)&amp;O35&amp;CHAR(10)&amp;O36&amp;CHAR(10)&amp;O37&amp;CHAR(10)&amp;O38&amp;CHAR(10)&amp;O39&amp;CHAR(10)&amp;O40&amp;CHAR(10)&amp;O41</f>
        <v xml:space="preserve">セルデータコピー
Values
</v>
      </c>
    </row>
  </sheetData>
  <mergeCells count="4">
    <mergeCell ref="C4:E4"/>
    <mergeCell ref="F4:H4"/>
    <mergeCell ref="I4:K4"/>
    <mergeCell ref="N9:O9"/>
  </mergeCells>
  <phoneticPr fontId="5"/>
  <pageMargins left="0.25" right="0.26" top="1" bottom="1" header="0.51200000000000001" footer="0.5120000000000000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DialogBtn">
              <controlPr defaultSize="0" autoFill="0" autoPict="0" macro="[2]!BtDialog">
                <anchor moveWithCells="1" sizeWithCells="1">
                  <from>
                    <xdr:col>13</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36866" r:id="rId5" name="Button 2">
              <controlPr defaultSize="0" autoFill="0" autoPict="0" macro="[2]!BtCellCopy">
                <anchor moveWithCells="1" sizeWithCells="1">
                  <from>
                    <xdr:col>13</xdr:col>
                    <xdr:colOff>0</xdr:colOff>
                    <xdr:row>43</xdr:row>
                    <xdr:rowOff>0</xdr:rowOff>
                  </from>
                  <to>
                    <xdr:col>15</xdr:col>
                    <xdr:colOff>0</xdr:colOff>
                    <xdr:row>44</xdr:row>
                    <xdr:rowOff>0</xdr:rowOff>
                  </to>
                </anchor>
              </controlPr>
            </control>
          </mc:Choice>
        </mc:AlternateContent>
        <mc:AlternateContent xmlns:mc="http://schemas.openxmlformats.org/markup-compatibility/2006">
          <mc:Choice Requires="x14">
            <control shapeId="36867" r:id="rId6" name="Group Box 3">
              <controlPr defaultSize="0" autoFill="0" autoPict="0">
                <anchor moveWithCells="1">
                  <from>
                    <xdr:col>12</xdr:col>
                    <xdr:colOff>190500</xdr:colOff>
                    <xdr:row>7</xdr:row>
                    <xdr:rowOff>19050</xdr:rowOff>
                  </from>
                  <to>
                    <xdr:col>15</xdr:col>
                    <xdr:colOff>180975</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3:BM30"/>
  <sheetViews>
    <sheetView tabSelected="1" showOutlineSymbols="0" zoomScale="125" zoomScaleNormal="125" workbookViewId="0"/>
  </sheetViews>
  <sheetFormatPr defaultColWidth="1.625" defaultRowHeight="9.9499999999999993" customHeight="1"/>
  <cols>
    <col min="1" max="1" width="1.625" style="64" customWidth="1"/>
    <col min="2" max="2" width="1.625" style="64"/>
    <col min="3" max="10" width="1.625" style="151"/>
    <col min="11" max="14" width="0" style="151" hidden="1" customWidth="1"/>
    <col min="15" max="37" width="1.625" style="151"/>
    <col min="38" max="38" width="2.5" style="151" bestFit="1" customWidth="1"/>
    <col min="39" max="16384" width="1.625" style="151"/>
  </cols>
  <sheetData>
    <row r="3" spans="2:65" ht="12" customHeight="1"/>
    <row r="4" spans="2:65" ht="9.9499999999999993" customHeight="1">
      <c r="Q4" s="204" t="s">
        <v>62</v>
      </c>
      <c r="R4" s="204"/>
      <c r="S4" s="204"/>
      <c r="T4" s="204"/>
      <c r="U4" s="204"/>
      <c r="V4" s="204"/>
      <c r="W4" s="204"/>
      <c r="X4" s="106"/>
      <c r="Y4" s="106"/>
      <c r="Z4" s="106"/>
      <c r="AA4" s="106"/>
      <c r="AB4" s="106"/>
    </row>
    <row r="5" spans="2:65" ht="9.9499999999999993" customHeight="1">
      <c r="Q5" s="204"/>
      <c r="R5" s="204"/>
      <c r="S5" s="204"/>
      <c r="T5" s="204"/>
      <c r="U5" s="204"/>
      <c r="V5" s="204"/>
      <c r="W5" s="204"/>
      <c r="X5" s="106"/>
      <c r="Y5" s="106"/>
      <c r="Z5" s="106"/>
      <c r="AA5" s="106"/>
      <c r="AB5" s="106"/>
    </row>
    <row r="6" spans="2:65" ht="9.9499999999999993" customHeight="1">
      <c r="B6" s="151"/>
      <c r="Q6" s="204"/>
      <c r="R6" s="204"/>
      <c r="S6" s="204"/>
      <c r="T6" s="204"/>
      <c r="U6" s="204"/>
      <c r="V6" s="204"/>
      <c r="W6" s="204"/>
      <c r="X6" s="106"/>
      <c r="Y6" s="106"/>
      <c r="Z6" s="106"/>
      <c r="AA6" s="106"/>
      <c r="AB6" s="106"/>
    </row>
    <row r="7" spans="2:65" ht="9.9499999999999993" customHeight="1">
      <c r="Q7" s="204"/>
      <c r="R7" s="204"/>
      <c r="S7" s="204"/>
      <c r="T7" s="204"/>
      <c r="U7" s="204"/>
      <c r="V7" s="204"/>
      <c r="W7" s="204"/>
      <c r="X7" s="106"/>
      <c r="Y7" s="106"/>
      <c r="Z7" s="106"/>
      <c r="AA7" s="106"/>
      <c r="AB7" s="106"/>
      <c r="BB7" s="205" t="s">
        <v>54</v>
      </c>
      <c r="BC7" s="205"/>
      <c r="BD7" s="207" t="str">
        <f>IFERROR(INDEX(DATA,Pｼｰﾄreceipt!$E$2,1),"")</f>
        <v/>
      </c>
      <c r="BE7" s="207"/>
      <c r="BF7" s="207"/>
      <c r="BG7" s="207"/>
      <c r="BH7" s="207"/>
      <c r="BI7" s="207"/>
      <c r="BJ7" s="207"/>
      <c r="BK7" s="207"/>
      <c r="BL7" s="207"/>
      <c r="BM7" s="207"/>
    </row>
    <row r="8" spans="2:65" ht="9.9499999999999993" customHeight="1">
      <c r="BB8" s="206"/>
      <c r="BC8" s="206"/>
      <c r="BD8" s="208"/>
      <c r="BE8" s="208"/>
      <c r="BF8" s="208"/>
      <c r="BG8" s="208"/>
      <c r="BH8" s="208"/>
      <c r="BI8" s="208"/>
      <c r="BJ8" s="208"/>
      <c r="BK8" s="208"/>
      <c r="BL8" s="208"/>
      <c r="BM8" s="208"/>
    </row>
    <row r="9" spans="2:65" ht="9.9499999999999993" customHeight="1">
      <c r="Q9" s="209" t="str">
        <f>IFERROR(INDEX(DATA,Pｼｰﾄreceipt!$E$2,2),"")</f>
        <v/>
      </c>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5" t="s">
        <v>48</v>
      </c>
      <c r="AQ9" s="205"/>
    </row>
    <row r="10" spans="2:65" ht="9.9499999999999993" customHeight="1" thickBot="1">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1"/>
      <c r="AQ10" s="211"/>
    </row>
    <row r="11" spans="2:65" ht="9.9499999999999993" customHeight="1" thickBot="1">
      <c r="Q11" s="64"/>
    </row>
    <row r="12" spans="2:65" ht="9.9499999999999993" customHeight="1">
      <c r="Q12" s="187" t="s">
        <v>49</v>
      </c>
      <c r="R12" s="188"/>
      <c r="S12" s="188"/>
      <c r="T12" s="188"/>
      <c r="U12" s="188"/>
      <c r="V12" s="188"/>
      <c r="W12" s="188"/>
      <c r="X12" s="188"/>
      <c r="Y12" s="193" t="str">
        <f>IFERROR(INDEX(DATA,Pｼｰﾄreceipt!$E$2,5),"")</f>
        <v/>
      </c>
      <c r="Z12" s="194"/>
      <c r="AA12" s="194"/>
      <c r="AB12" s="194"/>
      <c r="AC12" s="194"/>
      <c r="AD12" s="194"/>
      <c r="AE12" s="194"/>
      <c r="AF12" s="194"/>
      <c r="AG12" s="194"/>
      <c r="AH12" s="194"/>
      <c r="AI12" s="194"/>
      <c r="AJ12" s="194"/>
      <c r="AK12" s="194"/>
      <c r="AL12" s="194"/>
      <c r="AM12" s="194"/>
      <c r="AN12" s="194"/>
      <c r="AO12" s="194"/>
      <c r="AP12" s="194"/>
      <c r="AQ12" s="195"/>
      <c r="BH12" s="202" t="s">
        <v>58</v>
      </c>
      <c r="BI12" s="202"/>
      <c r="BJ12" s="203"/>
      <c r="BK12" s="203"/>
      <c r="BL12" s="203"/>
      <c r="BM12" s="203"/>
    </row>
    <row r="13" spans="2:65" ht="9.9499999999999993" customHeight="1">
      <c r="Q13" s="189"/>
      <c r="R13" s="190"/>
      <c r="S13" s="190"/>
      <c r="T13" s="190"/>
      <c r="U13" s="190"/>
      <c r="V13" s="190"/>
      <c r="W13" s="190"/>
      <c r="X13" s="190"/>
      <c r="Y13" s="196"/>
      <c r="Z13" s="197"/>
      <c r="AA13" s="197"/>
      <c r="AB13" s="197"/>
      <c r="AC13" s="197"/>
      <c r="AD13" s="197"/>
      <c r="AE13" s="197"/>
      <c r="AF13" s="197"/>
      <c r="AG13" s="197"/>
      <c r="AH13" s="197"/>
      <c r="AI13" s="197"/>
      <c r="AJ13" s="197"/>
      <c r="AK13" s="197"/>
      <c r="AL13" s="197"/>
      <c r="AM13" s="197"/>
      <c r="AN13" s="197"/>
      <c r="AO13" s="197"/>
      <c r="AP13" s="197"/>
      <c r="AQ13" s="198"/>
      <c r="BH13" s="202"/>
      <c r="BI13" s="202"/>
      <c r="BJ13" s="203"/>
      <c r="BK13" s="203"/>
      <c r="BL13" s="203"/>
      <c r="BM13" s="203"/>
    </row>
    <row r="14" spans="2:65" ht="9.9499999999999993" customHeight="1" thickBot="1">
      <c r="Q14" s="191"/>
      <c r="R14" s="192"/>
      <c r="S14" s="192"/>
      <c r="T14" s="192"/>
      <c r="U14" s="192"/>
      <c r="V14" s="192"/>
      <c r="W14" s="192"/>
      <c r="X14" s="192"/>
      <c r="Y14" s="199"/>
      <c r="Z14" s="200"/>
      <c r="AA14" s="200"/>
      <c r="AB14" s="200"/>
      <c r="AC14" s="200"/>
      <c r="AD14" s="200"/>
      <c r="AE14" s="200"/>
      <c r="AF14" s="200"/>
      <c r="AG14" s="200"/>
      <c r="AH14" s="200"/>
      <c r="AI14" s="200"/>
      <c r="AJ14" s="200"/>
      <c r="AK14" s="200"/>
      <c r="AL14" s="200"/>
      <c r="AM14" s="200"/>
      <c r="AN14" s="200"/>
      <c r="AO14" s="200"/>
      <c r="AP14" s="200"/>
      <c r="AQ14" s="201"/>
      <c r="BH14" s="202"/>
      <c r="BI14" s="202"/>
      <c r="BJ14" s="203"/>
      <c r="BK14" s="203"/>
      <c r="BL14" s="203"/>
      <c r="BM14" s="203"/>
    </row>
    <row r="15" spans="2:65" ht="9.9499999999999993" customHeight="1">
      <c r="Q15" s="64"/>
      <c r="BH15" s="202"/>
      <c r="BI15" s="202"/>
      <c r="BJ15" s="203"/>
      <c r="BK15" s="203"/>
      <c r="BL15" s="203"/>
      <c r="BM15" s="203"/>
    </row>
    <row r="16" spans="2:65" ht="9.9499999999999993" customHeight="1">
      <c r="Q16" s="205" t="s">
        <v>50</v>
      </c>
      <c r="R16" s="205"/>
      <c r="S16" s="205"/>
      <c r="T16" s="205" t="str">
        <f>IFERROR(INDEX(DATA,Pｼｰﾄreceipt!$E$2,4),"")</f>
        <v/>
      </c>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row>
    <row r="17" spans="17:65" ht="9.9499999999999993" customHeight="1" thickBot="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BH17" s="202" t="s">
        <v>59</v>
      </c>
      <c r="BI17" s="202"/>
      <c r="BJ17" s="203"/>
      <c r="BK17" s="203"/>
      <c r="BL17" s="203"/>
      <c r="BM17" s="203"/>
    </row>
    <row r="18" spans="17:65" ht="9.9499999999999993" customHeight="1">
      <c r="Q18" s="66"/>
      <c r="R18" s="66"/>
      <c r="S18" s="66"/>
      <c r="T18" s="66"/>
      <c r="U18" s="66"/>
      <c r="V18" s="66"/>
      <c r="W18" s="66"/>
      <c r="BH18" s="202"/>
      <c r="BI18" s="202"/>
      <c r="BJ18" s="203"/>
      <c r="BK18" s="203"/>
      <c r="BL18" s="203"/>
      <c r="BM18" s="203"/>
    </row>
    <row r="19" spans="17:65" ht="9.9499999999999993" customHeight="1">
      <c r="Q19" s="212" t="str">
        <f>IFERROR(INDEX(DATA,Pｼｰﾄreceipt!$E$2,3),"")</f>
        <v/>
      </c>
      <c r="R19" s="212"/>
      <c r="S19" s="212"/>
      <c r="T19" s="212"/>
      <c r="U19" s="212"/>
      <c r="V19" s="212"/>
      <c r="W19" s="212"/>
      <c r="X19" s="212"/>
      <c r="Y19" s="212"/>
      <c r="Z19" s="213" t="s">
        <v>57</v>
      </c>
      <c r="AA19" s="213"/>
      <c r="AB19" s="213"/>
      <c r="AC19" s="213"/>
      <c r="AD19" s="213"/>
      <c r="AE19" s="213"/>
      <c r="AF19" s="213"/>
      <c r="AG19" s="213"/>
      <c r="AH19" s="213"/>
      <c r="AI19" s="213"/>
      <c r="AJ19" s="213"/>
      <c r="AK19" s="213"/>
      <c r="AL19" s="213"/>
      <c r="AM19" s="213"/>
      <c r="AN19" s="213"/>
      <c r="AO19" s="213"/>
      <c r="BH19" s="202"/>
      <c r="BI19" s="202"/>
      <c r="BJ19" s="203"/>
      <c r="BK19" s="203"/>
      <c r="BL19" s="203"/>
      <c r="BM19" s="203"/>
    </row>
    <row r="20" spans="17:65" ht="9.9499999999999993" customHeight="1">
      <c r="Q20" s="212"/>
      <c r="R20" s="212"/>
      <c r="S20" s="212"/>
      <c r="T20" s="212"/>
      <c r="U20" s="212"/>
      <c r="V20" s="212"/>
      <c r="W20" s="212"/>
      <c r="X20" s="212"/>
      <c r="Y20" s="212"/>
      <c r="Z20" s="213"/>
      <c r="AA20" s="213"/>
      <c r="AB20" s="213"/>
      <c r="AC20" s="213"/>
      <c r="AD20" s="213"/>
      <c r="AE20" s="213"/>
      <c r="AF20" s="213"/>
      <c r="AG20" s="213"/>
      <c r="AH20" s="213"/>
      <c r="AI20" s="213"/>
      <c r="AJ20" s="213"/>
      <c r="AK20" s="213"/>
      <c r="AL20" s="213"/>
      <c r="AM20" s="213"/>
      <c r="AN20" s="213"/>
      <c r="AO20" s="213"/>
      <c r="BH20" s="202"/>
      <c r="BI20" s="202"/>
      <c r="BJ20" s="203"/>
      <c r="BK20" s="203"/>
      <c r="BL20" s="203"/>
      <c r="BM20" s="203"/>
    </row>
    <row r="21" spans="17:65" ht="9.9499999999999993" customHeight="1">
      <c r="Q21" s="64"/>
    </row>
    <row r="22" spans="17:65" ht="9.9499999999999993" customHeight="1">
      <c r="Q22" s="203" t="s">
        <v>51</v>
      </c>
      <c r="R22" s="203"/>
      <c r="S22" s="203"/>
      <c r="T22" s="203"/>
      <c r="U22" s="203"/>
      <c r="V22" s="203"/>
      <c r="W22" s="203" t="s">
        <v>52</v>
      </c>
      <c r="X22" s="203"/>
      <c r="Y22" s="203"/>
      <c r="Z22" s="203"/>
      <c r="AA22" s="203"/>
      <c r="AB22" s="203"/>
      <c r="AC22" s="203"/>
      <c r="AD22" s="203"/>
      <c r="AE22" s="203"/>
      <c r="AF22" s="203"/>
      <c r="AG22" s="203"/>
      <c r="AH22" s="203"/>
      <c r="AI22" s="203"/>
      <c r="AK22" s="214" t="s">
        <v>172</v>
      </c>
      <c r="AL22" s="214"/>
      <c r="AM22" s="214"/>
      <c r="AN22" s="214"/>
      <c r="AO22" s="214"/>
      <c r="AP22" s="214"/>
      <c r="AQ22" s="214"/>
      <c r="AR22" s="214"/>
      <c r="AS22" s="214"/>
      <c r="AT22" s="214"/>
      <c r="AU22" s="214"/>
      <c r="AV22" s="214"/>
      <c r="AW22" s="214"/>
      <c r="AX22" s="214"/>
      <c r="AY22" s="214"/>
      <c r="BH22" s="202" t="s">
        <v>60</v>
      </c>
      <c r="BI22" s="202"/>
      <c r="BJ22" s="203"/>
      <c r="BK22" s="203"/>
      <c r="BL22" s="203"/>
      <c r="BM22" s="203"/>
    </row>
    <row r="23" spans="17:65" ht="9.9499999999999993" customHeight="1">
      <c r="Q23" s="203"/>
      <c r="R23" s="203"/>
      <c r="S23" s="203"/>
      <c r="T23" s="203"/>
      <c r="U23" s="203"/>
      <c r="V23" s="203"/>
      <c r="W23" s="203"/>
      <c r="X23" s="203"/>
      <c r="Y23" s="203"/>
      <c r="Z23" s="203"/>
      <c r="AA23" s="203"/>
      <c r="AB23" s="203"/>
      <c r="AC23" s="203"/>
      <c r="AD23" s="203"/>
      <c r="AE23" s="203"/>
      <c r="AF23" s="203"/>
      <c r="AG23" s="203"/>
      <c r="AH23" s="203"/>
      <c r="AI23" s="203"/>
      <c r="AK23" s="214"/>
      <c r="AL23" s="214"/>
      <c r="AM23" s="214"/>
      <c r="AN23" s="214"/>
      <c r="AO23" s="214"/>
      <c r="AP23" s="214"/>
      <c r="AQ23" s="214"/>
      <c r="AR23" s="214"/>
      <c r="AS23" s="214"/>
      <c r="AT23" s="214"/>
      <c r="AU23" s="214"/>
      <c r="AV23" s="214"/>
      <c r="AW23" s="214"/>
      <c r="AX23" s="214"/>
      <c r="AY23" s="214"/>
      <c r="BH23" s="202"/>
      <c r="BI23" s="202"/>
      <c r="BJ23" s="203"/>
      <c r="BK23" s="203"/>
      <c r="BL23" s="203"/>
      <c r="BM23" s="203"/>
    </row>
    <row r="24" spans="17:65" ht="9.9499999999999993" customHeight="1">
      <c r="Q24" s="203" t="s">
        <v>53</v>
      </c>
      <c r="R24" s="203"/>
      <c r="S24" s="203"/>
      <c r="T24" s="203"/>
      <c r="U24" s="203"/>
      <c r="V24" s="203"/>
      <c r="W24" s="203"/>
      <c r="X24" s="203"/>
      <c r="Y24" s="203"/>
      <c r="Z24" s="203"/>
      <c r="AA24" s="203"/>
      <c r="AB24" s="203"/>
      <c r="AC24" s="203"/>
      <c r="AD24" s="203"/>
      <c r="AE24" s="203"/>
      <c r="AF24" s="203"/>
      <c r="AG24" s="203"/>
      <c r="AH24" s="203"/>
      <c r="AI24" s="203"/>
      <c r="AK24" s="215">
        <f>SYSDATATT!$F$4</f>
        <v>0</v>
      </c>
      <c r="AL24" s="215"/>
      <c r="AM24" s="215"/>
      <c r="AN24" s="215"/>
      <c r="AO24" s="215"/>
      <c r="AP24" s="215"/>
      <c r="AQ24" s="215"/>
      <c r="AR24" s="215"/>
      <c r="AS24" s="215"/>
      <c r="AT24" s="215"/>
      <c r="AU24" s="215"/>
      <c r="AV24" s="215"/>
      <c r="AW24" s="215"/>
      <c r="AX24" s="215"/>
      <c r="AY24" s="215"/>
      <c r="AZ24" s="215"/>
      <c r="BH24" s="202"/>
      <c r="BI24" s="202"/>
      <c r="BJ24" s="203"/>
      <c r="BK24" s="203"/>
      <c r="BL24" s="203"/>
      <c r="BM24" s="203"/>
    </row>
    <row r="25" spans="17:65" ht="9.9499999999999993" customHeight="1">
      <c r="Q25" s="203"/>
      <c r="R25" s="203"/>
      <c r="S25" s="203"/>
      <c r="T25" s="203"/>
      <c r="U25" s="203"/>
      <c r="V25" s="203"/>
      <c r="W25" s="203"/>
      <c r="X25" s="203"/>
      <c r="Y25" s="203"/>
      <c r="Z25" s="203"/>
      <c r="AA25" s="203"/>
      <c r="AB25" s="203"/>
      <c r="AC25" s="203"/>
      <c r="AD25" s="203"/>
      <c r="AE25" s="203"/>
      <c r="AF25" s="203"/>
      <c r="AG25" s="203"/>
      <c r="AH25" s="203"/>
      <c r="AI25" s="203"/>
      <c r="AK25" s="215"/>
      <c r="AL25" s="215"/>
      <c r="AM25" s="215"/>
      <c r="AN25" s="215"/>
      <c r="AO25" s="215"/>
      <c r="AP25" s="215"/>
      <c r="AQ25" s="215"/>
      <c r="AR25" s="215"/>
      <c r="AS25" s="215"/>
      <c r="AT25" s="215"/>
      <c r="AU25" s="215"/>
      <c r="AV25" s="215"/>
      <c r="AW25" s="215"/>
      <c r="AX25" s="215"/>
      <c r="AY25" s="215"/>
      <c r="AZ25" s="215"/>
      <c r="BH25" s="202"/>
      <c r="BI25" s="202"/>
      <c r="BJ25" s="203"/>
      <c r="BK25" s="203"/>
      <c r="BL25" s="203"/>
      <c r="BM25" s="203"/>
    </row>
    <row r="26" spans="17:65" ht="9.9499999999999993" customHeight="1">
      <c r="Q26" s="203" t="s">
        <v>54</v>
      </c>
      <c r="R26" s="203"/>
      <c r="S26" s="203"/>
      <c r="T26" s="203"/>
      <c r="U26" s="203"/>
      <c r="V26" s="203"/>
      <c r="W26" s="203"/>
      <c r="X26" s="203"/>
      <c r="Y26" s="203"/>
      <c r="Z26" s="203"/>
      <c r="AA26" s="203"/>
      <c r="AB26" s="203"/>
      <c r="AC26" s="203"/>
      <c r="AD26" s="203"/>
      <c r="AE26" s="203"/>
      <c r="AF26" s="203"/>
      <c r="AG26" s="203"/>
      <c r="AH26" s="203"/>
      <c r="AI26" s="203"/>
      <c r="AK26" s="79"/>
    </row>
    <row r="27" spans="17:65" ht="9.9499999999999993" customHeight="1">
      <c r="Q27" s="203"/>
      <c r="R27" s="203"/>
      <c r="S27" s="203"/>
      <c r="T27" s="203"/>
      <c r="U27" s="203"/>
      <c r="V27" s="203"/>
      <c r="W27" s="203"/>
      <c r="X27" s="203"/>
      <c r="Y27" s="203"/>
      <c r="Z27" s="203"/>
      <c r="AA27" s="203"/>
      <c r="AB27" s="203"/>
      <c r="AC27" s="203"/>
      <c r="AD27" s="203"/>
      <c r="AE27" s="203"/>
      <c r="AF27" s="203"/>
      <c r="AG27" s="203"/>
      <c r="AH27" s="203"/>
      <c r="AI27" s="203"/>
      <c r="BH27" s="202" t="s">
        <v>61</v>
      </c>
      <c r="BI27" s="202"/>
      <c r="BJ27" s="203"/>
      <c r="BK27" s="203"/>
      <c r="BL27" s="203"/>
      <c r="BM27" s="203"/>
    </row>
    <row r="28" spans="17:65" ht="9.9499999999999993" customHeight="1">
      <c r="Q28" s="203" t="s">
        <v>55</v>
      </c>
      <c r="R28" s="203"/>
      <c r="S28" s="203"/>
      <c r="T28" s="203"/>
      <c r="U28" s="203"/>
      <c r="V28" s="203"/>
      <c r="W28" s="203" t="s">
        <v>56</v>
      </c>
      <c r="X28" s="203"/>
      <c r="Y28" s="203"/>
      <c r="Z28" s="203"/>
      <c r="AA28" s="203"/>
      <c r="AB28" s="203"/>
      <c r="AC28" s="203"/>
      <c r="AD28" s="203"/>
      <c r="AE28" s="203"/>
      <c r="AF28" s="203"/>
      <c r="AG28" s="203"/>
      <c r="AH28" s="203"/>
      <c r="AI28" s="203"/>
      <c r="BH28" s="202"/>
      <c r="BI28" s="202"/>
      <c r="BJ28" s="203"/>
      <c r="BK28" s="203"/>
      <c r="BL28" s="203"/>
      <c r="BM28" s="203"/>
    </row>
    <row r="29" spans="17:65" ht="9.9499999999999993" customHeight="1">
      <c r="Q29" s="203"/>
      <c r="R29" s="203"/>
      <c r="S29" s="203"/>
      <c r="T29" s="203"/>
      <c r="U29" s="203"/>
      <c r="V29" s="203"/>
      <c r="W29" s="203"/>
      <c r="X29" s="203"/>
      <c r="Y29" s="203"/>
      <c r="Z29" s="203"/>
      <c r="AA29" s="203"/>
      <c r="AB29" s="203"/>
      <c r="AC29" s="203"/>
      <c r="AD29" s="203"/>
      <c r="AE29" s="203"/>
      <c r="AF29" s="203"/>
      <c r="AG29" s="203"/>
      <c r="AH29" s="203"/>
      <c r="AI29" s="203"/>
      <c r="BH29" s="202"/>
      <c r="BI29" s="202"/>
      <c r="BJ29" s="203"/>
      <c r="BK29" s="203"/>
      <c r="BL29" s="203"/>
      <c r="BM29" s="203"/>
    </row>
    <row r="30" spans="17:65" ht="9.9499999999999993" customHeight="1">
      <c r="Q30" s="64"/>
      <c r="BH30" s="202"/>
      <c r="BI30" s="202"/>
      <c r="BJ30" s="203"/>
      <c r="BK30" s="203"/>
      <c r="BL30" s="203"/>
      <c r="BM30" s="203"/>
    </row>
  </sheetData>
  <sheetProtection selectLockedCells="1"/>
  <mergeCells count="29">
    <mergeCell ref="Q26:V27"/>
    <mergeCell ref="W26:AI27"/>
    <mergeCell ref="BH27:BI30"/>
    <mergeCell ref="BJ27:BM30"/>
    <mergeCell ref="Q28:V29"/>
    <mergeCell ref="W28:AI29"/>
    <mergeCell ref="Q22:V23"/>
    <mergeCell ref="W22:AI23"/>
    <mergeCell ref="AK22:AY23"/>
    <mergeCell ref="BH22:BI25"/>
    <mergeCell ref="BJ22:BM25"/>
    <mergeCell ref="Q24:V25"/>
    <mergeCell ref="W24:AI25"/>
    <mergeCell ref="AK24:AZ25"/>
    <mergeCell ref="Q16:S17"/>
    <mergeCell ref="T16:AQ17"/>
    <mergeCell ref="BH17:BI20"/>
    <mergeCell ref="BJ17:BM20"/>
    <mergeCell ref="Q19:Y20"/>
    <mergeCell ref="Z19:AO20"/>
    <mergeCell ref="Q12:X14"/>
    <mergeCell ref="Y12:AQ14"/>
    <mergeCell ref="BH12:BI15"/>
    <mergeCell ref="BJ12:BM15"/>
    <mergeCell ref="Q4:W7"/>
    <mergeCell ref="BB7:BC8"/>
    <mergeCell ref="BD7:BM8"/>
    <mergeCell ref="Q9:AO10"/>
    <mergeCell ref="AP9:AQ10"/>
  </mergeCells>
  <phoneticPr fontId="5"/>
  <printOptions horizontalCentered="1" verticalCentered="1" gridLinesSet="0"/>
  <pageMargins left="0" right="0" top="0.19685039370078741" bottom="0.19685039370078741" header="0" footer="0"/>
  <pageSetup paperSize="9" scale="114" orientation="landscape" horizontalDpi="400" verticalDpi="400" r:id="rId1"/>
  <headerFooter alignWithMargins="0"/>
  <rowBreaks count="1" manualBreakCount="1">
    <brk id="55" min="14"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コンボボックス">
              <controlPr defaultSize="0" autoFill="0" autoPict="0">
                <anchor moveWithCells="1">
                  <from>
                    <xdr:col>54</xdr:col>
                    <xdr:colOff>76200</xdr:colOff>
                    <xdr:row>8</xdr:row>
                    <xdr:rowOff>38100</xdr:rowOff>
                  </from>
                  <to>
                    <xdr:col>63</xdr:col>
                    <xdr:colOff>28575</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sheetPr>
  <dimension ref="A1:O57"/>
  <sheetViews>
    <sheetView zoomScale="112" zoomScaleNormal="112" workbookViewId="0">
      <pane ySplit="2" topLeftCell="A3" activePane="bottomLeft" state="frozen"/>
      <selection pane="bottomLeft" activeCell="A3" sqref="A3"/>
    </sheetView>
  </sheetViews>
  <sheetFormatPr defaultRowHeight="14.25"/>
  <cols>
    <col min="1" max="1" width="3.375" style="11" customWidth="1"/>
    <col min="2" max="2" width="6.5" style="1" customWidth="1"/>
    <col min="3" max="3" width="41.5" style="2" customWidth="1"/>
    <col min="4" max="4" width="3.5" style="13" customWidth="1"/>
    <col min="5" max="8" width="9" style="3"/>
    <col min="9" max="9" width="9" style="1"/>
    <col min="10" max="10" width="0.75" style="1" customWidth="1"/>
    <col min="11" max="13" width="9" style="3"/>
    <col min="14" max="14" width="5" style="3" customWidth="1"/>
    <col min="15" max="16384" width="9" style="3"/>
  </cols>
  <sheetData>
    <row r="1" spans="1:15" s="14" customFormat="1" ht="12" customHeight="1">
      <c r="A1" s="39" t="s">
        <v>0</v>
      </c>
      <c r="B1" s="216" t="s">
        <v>14</v>
      </c>
      <c r="C1" s="216"/>
      <c r="D1" s="39"/>
      <c r="E1" s="38" t="s">
        <v>1</v>
      </c>
      <c r="F1" s="39" t="s">
        <v>158</v>
      </c>
      <c r="G1" s="39" t="s">
        <v>3</v>
      </c>
      <c r="H1" s="39" t="s">
        <v>4</v>
      </c>
      <c r="I1" s="39" t="s">
        <v>5</v>
      </c>
    </row>
    <row r="2" spans="1:15" ht="29.25" customHeight="1">
      <c r="D2" s="15"/>
      <c r="E2" s="218"/>
      <c r="F2" s="218"/>
      <c r="G2" s="218"/>
      <c r="H2" s="218"/>
      <c r="I2" s="218"/>
      <c r="J2" s="12"/>
      <c r="K2" s="12"/>
      <c r="L2" s="12"/>
      <c r="M2" s="12"/>
      <c r="N2" s="12"/>
      <c r="O2" s="1"/>
    </row>
    <row r="3" spans="1:15" s="6" customFormat="1" ht="17.25" customHeight="1">
      <c r="A3" s="18"/>
      <c r="B3" s="4" t="s">
        <v>11</v>
      </c>
      <c r="C3" s="5" t="s">
        <v>188</v>
      </c>
      <c r="D3" s="16" t="s">
        <v>6</v>
      </c>
      <c r="E3" s="219" t="s">
        <v>156</v>
      </c>
      <c r="F3" s="220"/>
      <c r="G3" s="220"/>
      <c r="H3" s="220"/>
      <c r="I3" s="221"/>
      <c r="J3" s="12"/>
      <c r="K3" s="12"/>
      <c r="L3" s="12"/>
      <c r="M3" s="12"/>
      <c r="N3" s="12"/>
      <c r="O3" s="7"/>
    </row>
    <row r="4" spans="1:15" s="6" customFormat="1" ht="17.25">
      <c r="A4" s="19"/>
      <c r="B4" s="8"/>
      <c r="C4" s="9"/>
      <c r="D4" s="17" t="s">
        <v>7</v>
      </c>
      <c r="E4" s="222"/>
      <c r="F4" s="223"/>
      <c r="G4" s="223"/>
      <c r="H4" s="223"/>
      <c r="I4" s="224"/>
      <c r="J4" s="12"/>
      <c r="K4" s="12"/>
      <c r="L4" s="31"/>
      <c r="M4" s="31"/>
      <c r="N4" s="12"/>
      <c r="O4" s="7"/>
    </row>
    <row r="5" spans="1:15" ht="42.75" customHeight="1">
      <c r="B5" s="217" t="s">
        <v>157</v>
      </c>
      <c r="C5" s="217"/>
      <c r="D5" s="15" t="s">
        <v>8</v>
      </c>
      <c r="E5" s="222"/>
      <c r="F5" s="223"/>
      <c r="G5" s="223"/>
      <c r="H5" s="223"/>
      <c r="I5" s="224"/>
      <c r="L5" s="29"/>
      <c r="M5" s="29"/>
      <c r="N5" s="1"/>
      <c r="O5" s="1"/>
    </row>
    <row r="6" spans="1:15">
      <c r="A6" s="20"/>
      <c r="B6" s="3"/>
      <c r="C6" s="3"/>
      <c r="D6" s="15" t="s">
        <v>9</v>
      </c>
      <c r="E6" s="222"/>
      <c r="F6" s="223"/>
      <c r="G6" s="223"/>
      <c r="H6" s="223"/>
      <c r="I6" s="224"/>
      <c r="K6" s="1"/>
      <c r="L6" s="29"/>
      <c r="M6" s="29"/>
      <c r="N6" s="1"/>
      <c r="O6" s="1"/>
    </row>
    <row r="7" spans="1:15">
      <c r="A7" s="11" t="str">
        <f>E1</f>
        <v>①</v>
      </c>
      <c r="B7" s="1" t="s">
        <v>202</v>
      </c>
      <c r="D7" s="15" t="s">
        <v>10</v>
      </c>
      <c r="E7" s="222"/>
      <c r="F7" s="223"/>
      <c r="G7" s="223"/>
      <c r="H7" s="223"/>
      <c r="I7" s="224"/>
      <c r="K7" s="1"/>
      <c r="L7" s="29"/>
      <c r="M7" s="29"/>
      <c r="N7" s="1"/>
      <c r="O7" s="1"/>
    </row>
    <row r="8" spans="1:15">
      <c r="A8" s="152"/>
      <c r="B8" s="154" t="s">
        <v>201</v>
      </c>
      <c r="D8" s="15"/>
      <c r="E8" s="222"/>
      <c r="F8" s="223"/>
      <c r="G8" s="223"/>
      <c r="H8" s="223"/>
      <c r="I8" s="224"/>
      <c r="K8" s="1"/>
      <c r="L8" s="29"/>
      <c r="M8" s="29"/>
      <c r="N8" s="1"/>
      <c r="O8" s="1"/>
    </row>
    <row r="9" spans="1:15">
      <c r="A9" s="107"/>
      <c r="B9" s="154" t="s">
        <v>185</v>
      </c>
      <c r="D9" s="15"/>
      <c r="E9" s="222"/>
      <c r="F9" s="223"/>
      <c r="G9" s="223"/>
      <c r="H9" s="223"/>
      <c r="I9" s="224"/>
      <c r="K9" s="1"/>
      <c r="L9" s="29"/>
      <c r="M9" s="29"/>
      <c r="N9" s="1"/>
      <c r="O9" s="1"/>
    </row>
    <row r="10" spans="1:15">
      <c r="A10" s="107"/>
      <c r="B10" s="154" t="s">
        <v>203</v>
      </c>
      <c r="D10" s="15"/>
      <c r="E10" s="222"/>
      <c r="F10" s="223"/>
      <c r="G10" s="223"/>
      <c r="H10" s="223"/>
      <c r="I10" s="224"/>
      <c r="K10" s="1"/>
      <c r="L10" s="29"/>
      <c r="M10" s="29"/>
      <c r="N10" s="1"/>
      <c r="O10" s="1"/>
    </row>
    <row r="11" spans="1:15">
      <c r="A11" s="107"/>
      <c r="B11" s="154" t="s">
        <v>227</v>
      </c>
      <c r="D11" s="15"/>
      <c r="E11" s="222"/>
      <c r="F11" s="223"/>
      <c r="G11" s="223"/>
      <c r="H11" s="223"/>
      <c r="I11" s="224"/>
      <c r="K11" s="1"/>
      <c r="L11" s="29"/>
      <c r="M11" s="29"/>
      <c r="N11" s="1"/>
      <c r="O11" s="1"/>
    </row>
    <row r="12" spans="1:15">
      <c r="A12" s="107"/>
      <c r="B12" s="154" t="s">
        <v>224</v>
      </c>
      <c r="D12" s="15"/>
      <c r="E12" s="222"/>
      <c r="F12" s="223"/>
      <c r="G12" s="223"/>
      <c r="H12" s="223"/>
      <c r="I12" s="224"/>
      <c r="K12" s="1"/>
      <c r="L12" s="29"/>
      <c r="M12" s="29"/>
      <c r="N12" s="1"/>
      <c r="O12" s="1"/>
    </row>
    <row r="13" spans="1:15" s="34" customFormat="1">
      <c r="A13" s="107"/>
      <c r="B13" s="154" t="s">
        <v>225</v>
      </c>
      <c r="D13" s="15"/>
      <c r="E13" s="222"/>
      <c r="F13" s="223"/>
      <c r="G13" s="223"/>
      <c r="H13" s="223"/>
      <c r="I13" s="224"/>
      <c r="J13" s="32"/>
      <c r="K13" s="32"/>
      <c r="L13" s="32"/>
      <c r="M13" s="32"/>
      <c r="N13" s="32"/>
      <c r="O13" s="32"/>
    </row>
    <row r="14" spans="1:15">
      <c r="B14" s="231" t="s">
        <v>226</v>
      </c>
      <c r="C14" s="231"/>
      <c r="E14" s="222"/>
      <c r="F14" s="223"/>
      <c r="G14" s="223"/>
      <c r="H14" s="223"/>
      <c r="I14" s="224"/>
      <c r="K14" s="1"/>
      <c r="L14" s="29"/>
      <c r="M14" s="29"/>
      <c r="N14" s="1"/>
      <c r="O14" s="1"/>
    </row>
    <row r="15" spans="1:15">
      <c r="B15" s="154" t="s">
        <v>187</v>
      </c>
      <c r="E15" s="222"/>
      <c r="F15" s="223"/>
      <c r="G15" s="223"/>
      <c r="H15" s="223"/>
      <c r="I15" s="224"/>
      <c r="K15" s="1"/>
      <c r="L15" s="29"/>
      <c r="M15" s="29"/>
      <c r="N15" s="1"/>
      <c r="O15" s="1"/>
    </row>
    <row r="16" spans="1:15">
      <c r="B16" s="230" t="s">
        <v>220</v>
      </c>
      <c r="C16" s="230"/>
      <c r="D16" s="15"/>
      <c r="E16" s="222"/>
      <c r="F16" s="223"/>
      <c r="G16" s="223"/>
      <c r="H16" s="223"/>
      <c r="I16" s="224"/>
      <c r="L16" s="30"/>
      <c r="M16" s="30"/>
    </row>
    <row r="17" spans="1:13">
      <c r="B17" s="154" t="s">
        <v>223</v>
      </c>
      <c r="C17" s="33"/>
      <c r="D17" s="15"/>
      <c r="E17" s="222"/>
      <c r="F17" s="223"/>
      <c r="G17" s="223"/>
      <c r="H17" s="223"/>
      <c r="I17" s="224"/>
      <c r="L17" s="31"/>
      <c r="M17" s="32"/>
    </row>
    <row r="18" spans="1:13">
      <c r="B18" s="231" t="s">
        <v>221</v>
      </c>
      <c r="C18" s="231"/>
      <c r="D18" s="15"/>
      <c r="E18" s="222"/>
      <c r="F18" s="223"/>
      <c r="G18" s="223"/>
      <c r="H18" s="223"/>
      <c r="I18" s="224"/>
      <c r="L18" s="31"/>
      <c r="M18" s="32"/>
    </row>
    <row r="19" spans="1:13">
      <c r="B19" s="154" t="s">
        <v>222</v>
      </c>
      <c r="D19" s="15"/>
      <c r="E19" s="222"/>
      <c r="F19" s="223"/>
      <c r="G19" s="223"/>
      <c r="H19" s="223"/>
      <c r="I19" s="224"/>
      <c r="L19" s="31"/>
      <c r="M19" s="32"/>
    </row>
    <row r="20" spans="1:13">
      <c r="B20" s="154" t="s">
        <v>186</v>
      </c>
      <c r="D20" s="15"/>
      <c r="E20" s="222"/>
      <c r="F20" s="223"/>
      <c r="G20" s="223"/>
      <c r="H20" s="223"/>
      <c r="I20" s="224"/>
      <c r="L20" s="30"/>
      <c r="M20" s="34"/>
    </row>
    <row r="21" spans="1:13">
      <c r="D21" s="15"/>
      <c r="E21" s="225"/>
      <c r="F21" s="226"/>
      <c r="G21" s="226"/>
      <c r="H21" s="226"/>
      <c r="I21" s="227"/>
      <c r="L21" s="30"/>
      <c r="M21" s="34"/>
    </row>
    <row r="22" spans="1:13" ht="14.25" customHeight="1">
      <c r="A22" s="35" t="str">
        <f>F1</f>
        <v>②</v>
      </c>
      <c r="B22" s="1" t="s">
        <v>199</v>
      </c>
      <c r="D22" s="15"/>
      <c r="E22" s="228" t="s">
        <v>39</v>
      </c>
      <c r="F22" s="229"/>
      <c r="G22" s="229"/>
      <c r="H22" s="229"/>
      <c r="I22" s="229"/>
      <c r="J22" s="15"/>
      <c r="L22" s="30"/>
      <c r="M22" s="32"/>
    </row>
    <row r="23" spans="1:13">
      <c r="D23" s="15"/>
      <c r="E23" s="229"/>
      <c r="F23" s="229"/>
      <c r="G23" s="229"/>
      <c r="H23" s="229"/>
      <c r="I23" s="229"/>
      <c r="L23" s="30"/>
      <c r="M23" s="32"/>
    </row>
    <row r="24" spans="1:13">
      <c r="A24" s="11" t="str">
        <f>G1</f>
        <v>③</v>
      </c>
      <c r="B24" s="1" t="s">
        <v>159</v>
      </c>
      <c r="D24" s="15"/>
      <c r="E24" s="229"/>
      <c r="F24" s="229"/>
      <c r="G24" s="229"/>
      <c r="H24" s="229"/>
      <c r="I24" s="229"/>
    </row>
    <row r="25" spans="1:13">
      <c r="D25" s="15"/>
      <c r="E25" s="229"/>
      <c r="F25" s="229"/>
      <c r="G25" s="229"/>
      <c r="H25" s="229"/>
      <c r="I25" s="229"/>
    </row>
    <row r="26" spans="1:13">
      <c r="A26" s="11" t="str">
        <f>H1</f>
        <v>④</v>
      </c>
      <c r="B26" s="107" t="s">
        <v>177</v>
      </c>
      <c r="D26" s="15"/>
      <c r="E26" s="229"/>
      <c r="F26" s="229"/>
      <c r="G26" s="229"/>
      <c r="H26" s="229"/>
      <c r="I26" s="229"/>
    </row>
    <row r="27" spans="1:13">
      <c r="D27" s="15"/>
      <c r="E27" s="229"/>
      <c r="F27" s="229"/>
      <c r="G27" s="229"/>
      <c r="H27" s="229"/>
      <c r="I27" s="229"/>
    </row>
    <row r="28" spans="1:13">
      <c r="A28" s="11" t="str">
        <f>I1</f>
        <v>⑤</v>
      </c>
      <c r="B28" s="155" t="s">
        <v>181</v>
      </c>
      <c r="D28" s="15"/>
      <c r="E28" s="229"/>
      <c r="F28" s="229"/>
      <c r="G28" s="229"/>
      <c r="H28" s="229"/>
      <c r="I28" s="229"/>
    </row>
    <row r="29" spans="1:13">
      <c r="D29" s="15"/>
      <c r="E29" s="229"/>
      <c r="F29" s="229"/>
      <c r="G29" s="229"/>
      <c r="H29" s="229"/>
      <c r="I29" s="229"/>
    </row>
    <row r="30" spans="1:13">
      <c r="A30" s="11" t="str">
        <f>D3</f>
        <v>⑥</v>
      </c>
      <c r="B30" s="3" t="s">
        <v>200</v>
      </c>
      <c r="D30" s="15"/>
      <c r="E30" s="229"/>
      <c r="F30" s="229"/>
      <c r="G30" s="229"/>
      <c r="H30" s="229"/>
      <c r="I30" s="229"/>
    </row>
    <row r="31" spans="1:13">
      <c r="B31" s="1">
        <v>-1</v>
      </c>
      <c r="C31" s="2" t="s">
        <v>182</v>
      </c>
      <c r="D31" s="15"/>
      <c r="E31" s="229"/>
      <c r="F31" s="229"/>
      <c r="G31" s="229"/>
      <c r="H31" s="229"/>
      <c r="I31" s="229"/>
    </row>
    <row r="32" spans="1:13">
      <c r="D32" s="15"/>
      <c r="E32" s="229"/>
      <c r="F32" s="229"/>
      <c r="G32" s="229"/>
      <c r="H32" s="229"/>
      <c r="I32" s="229"/>
    </row>
    <row r="33" spans="1:9">
      <c r="B33" s="1">
        <v>-2</v>
      </c>
      <c r="C33" s="33" t="s">
        <v>183</v>
      </c>
      <c r="D33" s="15"/>
      <c r="E33" s="229"/>
      <c r="F33" s="229"/>
      <c r="G33" s="229"/>
      <c r="H33" s="229"/>
      <c r="I33" s="229"/>
    </row>
    <row r="34" spans="1:9">
      <c r="D34" s="15"/>
      <c r="E34" s="229"/>
      <c r="F34" s="229"/>
      <c r="G34" s="229"/>
      <c r="H34" s="229"/>
      <c r="I34" s="229"/>
    </row>
    <row r="35" spans="1:9">
      <c r="B35" s="1">
        <v>-3</v>
      </c>
      <c r="C35" s="2" t="s">
        <v>184</v>
      </c>
      <c r="D35" s="15"/>
      <c r="E35" s="229"/>
      <c r="F35" s="229"/>
      <c r="G35" s="229"/>
      <c r="H35" s="229"/>
      <c r="I35" s="229"/>
    </row>
    <row r="36" spans="1:9">
      <c r="D36" s="15"/>
      <c r="E36" s="229"/>
      <c r="F36" s="229"/>
      <c r="G36" s="229"/>
      <c r="H36" s="229"/>
      <c r="I36" s="229"/>
    </row>
    <row r="37" spans="1:9">
      <c r="A37" s="11" t="str">
        <f>D4</f>
        <v>⑦</v>
      </c>
      <c r="B37" s="1" t="s">
        <v>178</v>
      </c>
      <c r="C37" s="3"/>
      <c r="D37" s="15"/>
      <c r="E37" s="229"/>
      <c r="F37" s="229"/>
      <c r="G37" s="229"/>
      <c r="H37" s="229"/>
      <c r="I37" s="229"/>
    </row>
    <row r="38" spans="1:9">
      <c r="D38" s="15"/>
      <c r="E38" s="229"/>
      <c r="F38" s="229"/>
      <c r="G38" s="229"/>
      <c r="H38" s="229"/>
      <c r="I38" s="229"/>
    </row>
    <row r="39" spans="1:9">
      <c r="A39" s="11" t="str">
        <f>D5</f>
        <v>⑧</v>
      </c>
      <c r="B39" s="1" t="s">
        <v>179</v>
      </c>
      <c r="D39" s="15"/>
      <c r="E39" s="229"/>
      <c r="F39" s="229"/>
      <c r="G39" s="229"/>
      <c r="H39" s="229"/>
      <c r="I39" s="229"/>
    </row>
    <row r="40" spans="1:9">
      <c r="B40" s="1" t="s">
        <v>180</v>
      </c>
      <c r="D40" s="15"/>
    </row>
    <row r="41" spans="1:9">
      <c r="C41" s="1"/>
      <c r="D41" s="15"/>
    </row>
    <row r="42" spans="1:9">
      <c r="B42" s="11"/>
      <c r="C42" s="1"/>
      <c r="D42" s="15"/>
    </row>
    <row r="43" spans="1:9">
      <c r="B43" s="11"/>
      <c r="C43" s="1"/>
      <c r="D43" s="15"/>
    </row>
    <row r="44" spans="1:9">
      <c r="B44" s="11"/>
      <c r="C44" s="1"/>
      <c r="D44" s="15"/>
    </row>
    <row r="45" spans="1:9">
      <c r="D45" s="15"/>
    </row>
    <row r="46" spans="1:9">
      <c r="B46" s="11"/>
      <c r="C46" s="1"/>
      <c r="D46" s="15"/>
    </row>
    <row r="47" spans="1:9">
      <c r="D47" s="15"/>
    </row>
    <row r="48" spans="1:9">
      <c r="D48" s="15"/>
    </row>
    <row r="49" spans="1:9">
      <c r="D49" s="15"/>
    </row>
    <row r="50" spans="1:9">
      <c r="D50" s="15"/>
    </row>
    <row r="51" spans="1:9">
      <c r="D51" s="15"/>
    </row>
    <row r="52" spans="1:9">
      <c r="D52" s="15"/>
    </row>
    <row r="53" spans="1:9">
      <c r="D53" s="15"/>
    </row>
    <row r="54" spans="1:9">
      <c r="D54" s="15"/>
    </row>
    <row r="55" spans="1:9">
      <c r="D55" s="15"/>
    </row>
    <row r="57" spans="1:9">
      <c r="A57" s="21"/>
      <c r="B57" s="22"/>
      <c r="C57" s="23"/>
      <c r="D57" s="24"/>
      <c r="E57" s="25"/>
      <c r="F57" s="25"/>
      <c r="G57" s="25"/>
      <c r="H57" s="25"/>
      <c r="I57" s="22"/>
    </row>
  </sheetData>
  <mergeCells count="8">
    <mergeCell ref="B1:C1"/>
    <mergeCell ref="B5:C5"/>
    <mergeCell ref="E2:I2"/>
    <mergeCell ref="E3:I21"/>
    <mergeCell ref="E22:I39"/>
    <mergeCell ref="B16:C16"/>
    <mergeCell ref="B18:C18"/>
    <mergeCell ref="B14:C14"/>
  </mergeCells>
  <phoneticPr fontId="5"/>
  <pageMargins left="0.55118110236220474" right="0.31496062992125984" top="0.31496062992125984" bottom="0.27559055118110237" header="0.27559055118110237" footer="0.27559055118110237"/>
  <pageSetup paperSize="9" scale="95" orientation="portrait" horizontalDpi="300" verticalDpi="300" r:id="rId1"/>
  <headerFooter alignWithMargins="0"/>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Button 4">
              <controlPr defaultSize="0" print="0" autoFill="0" autoPict="0">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3077" r:id="rId5" name="Button 5">
              <controlPr defaultSize="0" print="0" autoFill="0" autoPict="0">
                <anchor moveWithCells="1" sizeWithCells="1">
                  <from>
                    <xdr:col>2</xdr:col>
                    <xdr:colOff>0</xdr:colOff>
                    <xdr:row>1</xdr:row>
                    <xdr:rowOff>0</xdr:rowOff>
                  </from>
                  <to>
                    <xdr:col>4</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B6"/>
  <sheetViews>
    <sheetView showOutlineSymbols="0" zoomScale="125" zoomScaleNormal="125" workbookViewId="0"/>
  </sheetViews>
  <sheetFormatPr defaultColWidth="5.625" defaultRowHeight="14.25" customHeight="1"/>
  <cols>
    <col min="1" max="2" width="5.625" style="64"/>
    <col min="3" max="16384" width="5.625" style="65"/>
  </cols>
  <sheetData>
    <row r="1" spans="1:2" s="72" customFormat="1" ht="14.25" customHeight="1">
      <c r="A1" s="64"/>
      <c r="B1" s="64"/>
    </row>
    <row r="2" spans="1:2" s="72" customFormat="1" ht="14.25" customHeight="1">
      <c r="A2" s="64"/>
      <c r="B2" s="64"/>
    </row>
    <row r="6" spans="1:2" s="69" customFormat="1" ht="14.25" customHeight="1">
      <c r="A6" s="64"/>
    </row>
  </sheetData>
  <sheetProtection selectLockedCells="1"/>
  <phoneticPr fontId="5"/>
  <printOptions horizontalCentered="1" verticalCentered="1" gridLinesSet="0"/>
  <pageMargins left="0" right="0" top="0.19685039370078741" bottom="0.19685039370078741" header="0" footer="0"/>
  <pageSetup paperSize="9" scale="130" orientation="landscape"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146"/>
  <sheetViews>
    <sheetView zoomScale="93" zoomScaleNormal="93" workbookViewId="0">
      <pane xSplit="4" ySplit="1" topLeftCell="E2" activePane="bottomRight" state="frozen"/>
      <selection pane="topRight" activeCell="B1" sqref="B1"/>
      <selection pane="bottomLeft" activeCell="A2" sqref="A2"/>
      <selection pane="bottomRight" activeCell="A3" sqref="A3"/>
    </sheetView>
  </sheetViews>
  <sheetFormatPr defaultRowHeight="14.25"/>
  <cols>
    <col min="1" max="1" width="4.375" style="1" customWidth="1"/>
    <col min="2" max="2" width="12.375" style="1" customWidth="1"/>
    <col min="3" max="3" width="23.375" style="2" customWidth="1"/>
    <col min="4" max="4" width="1.625" style="1" customWidth="1"/>
    <col min="5" max="5" width="9" style="3"/>
    <col min="6" max="6" width="26.375" style="3" customWidth="1"/>
    <col min="7" max="7" width="12.625" style="62" bestFit="1" customWidth="1"/>
    <col min="8" max="8" width="41.625" style="3" bestFit="1" customWidth="1"/>
    <col min="9" max="16384" width="9" style="3"/>
  </cols>
  <sheetData>
    <row r="1" spans="1:11" s="28" customFormat="1">
      <c r="A1" s="26" t="s">
        <v>12</v>
      </c>
      <c r="B1" s="26"/>
      <c r="C1" s="26"/>
      <c r="D1" s="26"/>
      <c r="E1" s="27" t="s">
        <v>13</v>
      </c>
      <c r="G1" s="60"/>
    </row>
    <row r="2" spans="1:11">
      <c r="E2" s="144">
        <f>Pｼｰﾄreceipt!A62+1</f>
        <v>1</v>
      </c>
      <c r="F2" s="3" t="s">
        <v>160</v>
      </c>
    </row>
    <row r="3" spans="1:11">
      <c r="B3" s="3" t="str">
        <f>Documents1!B3</f>
        <v>プログラム名</v>
      </c>
      <c r="C3" s="3" t="str">
        <f>Documents1!C3</f>
        <v>領収証差込印刷</v>
      </c>
      <c r="E3" s="67" t="s">
        <v>51</v>
      </c>
    </row>
    <row r="4" spans="1:11">
      <c r="A4" s="11"/>
      <c r="E4" s="70" t="str">
        <f>IFERROR(INDEX(DATA,$E$2,7),"")</f>
        <v/>
      </c>
      <c r="F4" s="36"/>
      <c r="G4" s="110"/>
      <c r="H4" s="37"/>
      <c r="I4" s="37"/>
    </row>
    <row r="5" spans="1:11">
      <c r="E5" s="149"/>
      <c r="F5" s="149"/>
      <c r="G5" s="150"/>
      <c r="H5" s="149"/>
      <c r="I5" s="149"/>
    </row>
    <row r="7" spans="1:11">
      <c r="A7" s="107" t="s">
        <v>195</v>
      </c>
    </row>
    <row r="8" spans="1:11">
      <c r="E8" s="58" t="s">
        <v>40</v>
      </c>
      <c r="F8" s="59" t="s">
        <v>44</v>
      </c>
      <c r="G8" s="61" t="s">
        <v>45</v>
      </c>
      <c r="H8" s="59" t="s">
        <v>46</v>
      </c>
      <c r="I8" s="59" t="s">
        <v>47</v>
      </c>
      <c r="J8" s="59" t="s">
        <v>41</v>
      </c>
      <c r="K8" s="59" t="s">
        <v>101</v>
      </c>
    </row>
    <row r="9" spans="1:11">
      <c r="E9" s="59" t="s">
        <v>42</v>
      </c>
      <c r="F9" s="59" t="s">
        <v>43</v>
      </c>
      <c r="G9" s="61" t="s">
        <v>164</v>
      </c>
      <c r="H9" s="59" t="s">
        <v>43</v>
      </c>
      <c r="I9" s="59" t="s">
        <v>43</v>
      </c>
      <c r="J9" s="59" t="s">
        <v>43</v>
      </c>
      <c r="K9" s="59" t="s">
        <v>102</v>
      </c>
    </row>
    <row r="10" spans="1:11">
      <c r="E10" s="59"/>
      <c r="F10" s="59"/>
      <c r="G10" s="61"/>
      <c r="H10" s="59"/>
      <c r="I10" s="63" t="s">
        <v>163</v>
      </c>
      <c r="J10" s="59"/>
      <c r="K10" s="59"/>
    </row>
    <row r="11" spans="1:11" s="34" customFormat="1">
      <c r="D11" s="32"/>
      <c r="E11" s="1"/>
      <c r="F11" s="1"/>
      <c r="G11" s="62"/>
      <c r="H11" s="3"/>
      <c r="I11" s="3"/>
      <c r="J11" s="3"/>
      <c r="K11" s="3"/>
    </row>
    <row r="12" spans="1:11" s="34" customFormat="1">
      <c r="A12" s="34" t="s">
        <v>196</v>
      </c>
      <c r="C12" s="2"/>
      <c r="D12" s="32"/>
      <c r="E12" s="1"/>
      <c r="F12" s="1"/>
      <c r="G12" s="62"/>
      <c r="H12" s="3"/>
      <c r="I12" s="3"/>
      <c r="J12" s="3"/>
      <c r="K12" s="3"/>
    </row>
    <row r="13" spans="1:11">
      <c r="A13" s="34"/>
      <c r="B13" s="34"/>
      <c r="C13" s="34"/>
      <c r="E13" s="1"/>
      <c r="F13" s="1"/>
    </row>
    <row r="14" spans="1:11">
      <c r="A14" s="34"/>
      <c r="B14" s="34"/>
      <c r="C14" s="34"/>
      <c r="E14" s="10"/>
      <c r="F14" s="1"/>
    </row>
    <row r="15" spans="1:11">
      <c r="E15" s="1"/>
      <c r="F15" s="1"/>
    </row>
    <row r="16" spans="1:11">
      <c r="C16" s="37"/>
      <c r="E16" s="1"/>
      <c r="F16" s="1"/>
    </row>
    <row r="17" spans="1:11">
      <c r="C17" s="33"/>
      <c r="E17" s="32"/>
      <c r="F17" s="32"/>
      <c r="H17" s="34"/>
      <c r="I17" s="34"/>
      <c r="J17" s="34"/>
      <c r="K17" s="34"/>
    </row>
    <row r="18" spans="1:11">
      <c r="B18" s="3"/>
      <c r="C18" s="62"/>
      <c r="E18" s="32"/>
      <c r="F18" s="32"/>
      <c r="H18" s="34"/>
      <c r="I18" s="34"/>
      <c r="J18" s="34"/>
      <c r="K18" s="34"/>
    </row>
    <row r="19" spans="1:11">
      <c r="A19" s="11"/>
      <c r="B19" s="3"/>
      <c r="C19" s="62"/>
      <c r="E19" s="1"/>
      <c r="F19" s="1"/>
    </row>
    <row r="20" spans="1:11">
      <c r="A20" s="11"/>
      <c r="B20" s="3"/>
      <c r="C20" s="62"/>
      <c r="E20" s="1"/>
      <c r="F20" s="1"/>
    </row>
    <row r="21" spans="1:11">
      <c r="A21" s="11"/>
      <c r="B21" s="3"/>
      <c r="C21" s="62"/>
      <c r="E21" s="1"/>
      <c r="F21" s="1"/>
    </row>
    <row r="22" spans="1:11">
      <c r="A22" s="11"/>
      <c r="B22" s="3"/>
      <c r="C22" s="62"/>
      <c r="E22" s="10" t="s">
        <v>166</v>
      </c>
      <c r="F22" s="1" t="s">
        <v>167</v>
      </c>
      <c r="G22" s="62" t="s">
        <v>168</v>
      </c>
      <c r="H22" s="3" t="s">
        <v>169</v>
      </c>
      <c r="I22" s="3" t="s">
        <v>170</v>
      </c>
      <c r="J22" s="3" t="s">
        <v>170</v>
      </c>
      <c r="K22" s="3" t="s">
        <v>171</v>
      </c>
    </row>
    <row r="23" spans="1:11">
      <c r="A23" s="11"/>
      <c r="B23" s="3"/>
      <c r="C23" s="62"/>
      <c r="E23" s="1"/>
      <c r="F23" s="1"/>
    </row>
    <row r="24" spans="1:11" s="34" customFormat="1">
      <c r="A24" s="35"/>
      <c r="B24" s="3"/>
      <c r="C24" s="62"/>
      <c r="D24" s="32"/>
      <c r="E24" s="1"/>
      <c r="F24" s="3"/>
      <c r="G24" s="62"/>
      <c r="H24" s="3"/>
      <c r="I24" s="3"/>
      <c r="J24" s="3"/>
      <c r="K24" s="3"/>
    </row>
    <row r="25" spans="1:11" s="34" customFormat="1">
      <c r="A25" s="35"/>
      <c r="B25" s="3"/>
      <c r="C25" s="62"/>
      <c r="D25" s="32"/>
      <c r="E25" s="1"/>
      <c r="F25" s="3"/>
      <c r="G25" s="62"/>
      <c r="H25" s="3"/>
      <c r="I25" s="3"/>
      <c r="J25" s="3"/>
      <c r="K25" s="3"/>
    </row>
    <row r="26" spans="1:11">
      <c r="A26" s="11"/>
      <c r="B26" s="3"/>
      <c r="C26" s="62"/>
      <c r="E26" s="1"/>
    </row>
    <row r="27" spans="1:11">
      <c r="A27" s="11"/>
      <c r="B27" s="3"/>
      <c r="C27" s="62"/>
      <c r="E27" s="1"/>
    </row>
    <row r="28" spans="1:11">
      <c r="A28" s="11"/>
      <c r="E28" s="1"/>
    </row>
    <row r="29" spans="1:11">
      <c r="A29" s="11"/>
      <c r="B29" s="34" t="s">
        <v>189</v>
      </c>
      <c r="E29" s="1"/>
    </row>
    <row r="30" spans="1:11">
      <c r="A30" s="11"/>
      <c r="B30" s="34" t="s">
        <v>100</v>
      </c>
      <c r="E30" s="1"/>
    </row>
    <row r="31" spans="1:11">
      <c r="A31" s="11"/>
      <c r="E31" s="1"/>
    </row>
    <row r="32" spans="1:11">
      <c r="A32" s="1" t="s">
        <v>190</v>
      </c>
      <c r="E32" s="1"/>
    </row>
    <row r="33" spans="2:5">
      <c r="B33" s="1" t="s">
        <v>173</v>
      </c>
      <c r="E33" s="1"/>
    </row>
    <row r="34" spans="2:5">
      <c r="B34" s="1" t="s">
        <v>174</v>
      </c>
      <c r="E34" s="1"/>
    </row>
    <row r="35" spans="2:5">
      <c r="B35" s="1" t="s">
        <v>175</v>
      </c>
      <c r="E35" s="1"/>
    </row>
    <row r="36" spans="2:5">
      <c r="B36" s="3"/>
      <c r="C36" s="62"/>
      <c r="E36" s="1"/>
    </row>
    <row r="37" spans="2:5">
      <c r="B37" s="3"/>
      <c r="C37" s="62"/>
    </row>
    <row r="38" spans="2:5">
      <c r="B38" s="3"/>
      <c r="C38" s="62"/>
    </row>
    <row r="39" spans="2:5">
      <c r="B39" s="3"/>
      <c r="C39" s="62"/>
    </row>
    <row r="40" spans="2:5">
      <c r="B40" s="3"/>
      <c r="C40" s="62"/>
    </row>
    <row r="41" spans="2:5">
      <c r="B41" s="3"/>
      <c r="C41" s="62"/>
    </row>
    <row r="42" spans="2:5">
      <c r="B42" s="3"/>
      <c r="C42" s="62"/>
    </row>
    <row r="43" spans="2:5">
      <c r="B43" s="3"/>
      <c r="C43" s="62"/>
    </row>
    <row r="44" spans="2:5">
      <c r="B44" s="3"/>
      <c r="C44" s="62"/>
    </row>
    <row r="45" spans="2:5">
      <c r="B45" s="3"/>
      <c r="C45" s="62"/>
    </row>
    <row r="46" spans="2:5">
      <c r="B46" s="3"/>
      <c r="C46" s="62"/>
    </row>
    <row r="47" spans="2:5">
      <c r="B47" s="3"/>
      <c r="C47" s="62"/>
    </row>
    <row r="48" spans="2:5">
      <c r="B48" s="3"/>
      <c r="C48" s="62"/>
    </row>
    <row r="49" spans="1:3">
      <c r="B49" s="3"/>
      <c r="C49" s="62"/>
    </row>
    <row r="50" spans="1:3">
      <c r="B50" s="3"/>
      <c r="C50" s="62"/>
    </row>
    <row r="51" spans="1:3">
      <c r="B51" s="3"/>
      <c r="C51" s="62"/>
    </row>
    <row r="54" spans="1:3">
      <c r="A54" s="1" t="s">
        <v>191</v>
      </c>
    </row>
    <row r="58" spans="1:3">
      <c r="A58" s="1" t="s">
        <v>111</v>
      </c>
      <c r="B58" s="3"/>
      <c r="C58" s="62"/>
    </row>
    <row r="59" spans="1:3">
      <c r="A59" s="153" t="str">
        <f>IFERROR(ROWS(DATA)-1,"")</f>
        <v/>
      </c>
      <c r="B59" s="3"/>
      <c r="C59" s="62"/>
    </row>
    <row r="60" spans="1:3">
      <c r="B60" s="3"/>
      <c r="C60" s="62"/>
    </row>
    <row r="61" spans="1:3">
      <c r="A61" s="1" t="s">
        <v>112</v>
      </c>
      <c r="B61" s="3"/>
      <c r="C61" s="62"/>
    </row>
    <row r="62" spans="1:3">
      <c r="A62" s="109"/>
      <c r="B62" s="3"/>
      <c r="C62" s="62"/>
    </row>
    <row r="63" spans="1:3">
      <c r="B63" s="3"/>
      <c r="C63" s="62"/>
    </row>
    <row r="64" spans="1:3">
      <c r="B64" s="3"/>
      <c r="C64" s="62"/>
    </row>
    <row r="65" spans="1:3">
      <c r="B65" s="3"/>
      <c r="C65" s="62"/>
    </row>
    <row r="66" spans="1:3">
      <c r="B66" s="3"/>
      <c r="C66" s="62"/>
    </row>
    <row r="67" spans="1:3">
      <c r="B67" s="3"/>
      <c r="C67" s="62"/>
    </row>
    <row r="69" spans="1:3">
      <c r="A69" s="1" t="s">
        <v>198</v>
      </c>
    </row>
    <row r="74" spans="1:3">
      <c r="A74" s="1" t="s">
        <v>192</v>
      </c>
    </row>
    <row r="75" spans="1:3">
      <c r="B75" s="1" t="s">
        <v>176</v>
      </c>
    </row>
    <row r="76" spans="1:3">
      <c r="B76" s="74" t="s">
        <v>104</v>
      </c>
      <c r="C76" s="74" t="s">
        <v>105</v>
      </c>
    </row>
    <row r="77" spans="1:3">
      <c r="B77" s="75" t="s">
        <v>65</v>
      </c>
      <c r="C77" s="76" t="s">
        <v>207</v>
      </c>
    </row>
    <row r="78" spans="1:3">
      <c r="B78" s="75" t="s">
        <v>106</v>
      </c>
      <c r="C78" s="76" t="s">
        <v>204</v>
      </c>
    </row>
    <row r="79" spans="1:3">
      <c r="B79" s="75" t="s">
        <v>107</v>
      </c>
      <c r="C79" s="76"/>
    </row>
    <row r="80" spans="1:3">
      <c r="B80" s="75" t="s">
        <v>108</v>
      </c>
      <c r="C80" s="76" t="s">
        <v>205</v>
      </c>
    </row>
    <row r="81" spans="1:7" ht="15" thickBot="1">
      <c r="B81" s="73"/>
      <c r="C81" s="74"/>
    </row>
    <row r="82" spans="1:7" ht="15" thickBot="1">
      <c r="B82" s="77" t="s">
        <v>206</v>
      </c>
      <c r="C82" s="78" t="str">
        <f>C77&amp;CHAR(10)&amp;C78&amp;CHAR(10)&amp;C79&amp;CHAR(10)&amp;C80</f>
        <v>図形非表示
receipt
OFF</v>
      </c>
    </row>
    <row r="86" spans="1:7">
      <c r="A86" s="1" t="s">
        <v>193</v>
      </c>
    </row>
    <row r="87" spans="1:7">
      <c r="B87" s="74" t="s">
        <v>104</v>
      </c>
      <c r="C87" s="74" t="s">
        <v>105</v>
      </c>
    </row>
    <row r="88" spans="1:7">
      <c r="B88" s="75" t="s">
        <v>65</v>
      </c>
      <c r="C88" s="76" t="s">
        <v>208</v>
      </c>
    </row>
    <row r="89" spans="1:7">
      <c r="B89" s="75" t="s">
        <v>106</v>
      </c>
      <c r="C89" s="76" t="s">
        <v>165</v>
      </c>
    </row>
    <row r="90" spans="1:7">
      <c r="B90" s="75" t="s">
        <v>107</v>
      </c>
      <c r="C90" s="157" t="str">
        <f>E4</f>
        <v/>
      </c>
      <c r="G90" s="3"/>
    </row>
    <row r="91" spans="1:7">
      <c r="B91" s="75" t="s">
        <v>108</v>
      </c>
      <c r="C91" s="76" t="s">
        <v>110</v>
      </c>
      <c r="G91" s="3"/>
    </row>
    <row r="92" spans="1:7" ht="15" thickBot="1">
      <c r="B92" s="73"/>
      <c r="C92" s="74"/>
      <c r="G92" s="3"/>
    </row>
    <row r="93" spans="1:7" ht="15" thickBot="1">
      <c r="B93" s="77" t="s">
        <v>109</v>
      </c>
      <c r="C93" s="78" t="str">
        <f>C88&amp;CHAR(10)&amp;C89&amp;CHAR(10)&amp;C90&amp;CHAR(10)&amp;C91</f>
        <v>図形表示
receipt
ON</v>
      </c>
      <c r="G93" s="3"/>
    </row>
    <row r="94" spans="1:7">
      <c r="G94" s="3"/>
    </row>
    <row r="95" spans="1:7">
      <c r="G95" s="3"/>
    </row>
    <row r="96" spans="1:7">
      <c r="G96" s="3"/>
    </row>
    <row r="97" spans="1:7">
      <c r="A97" s="1" t="s">
        <v>194</v>
      </c>
      <c r="G97" s="3"/>
    </row>
    <row r="98" spans="1:7">
      <c r="G98" s="3"/>
    </row>
    <row r="99" spans="1:7">
      <c r="G99" s="3"/>
    </row>
    <row r="100" spans="1:7">
      <c r="G100" s="3"/>
    </row>
    <row r="101" spans="1:7">
      <c r="G101" s="3"/>
    </row>
    <row r="118" spans="1:7">
      <c r="A118" s="1" t="s">
        <v>197</v>
      </c>
    </row>
    <row r="125" spans="1:7">
      <c r="G125" s="3"/>
    </row>
    <row r="126" spans="1:7">
      <c r="G126" s="3"/>
    </row>
    <row r="127" spans="1:7">
      <c r="G127" s="3"/>
    </row>
    <row r="128" spans="1:7">
      <c r="G128" s="3"/>
    </row>
    <row r="129" spans="1:7">
      <c r="G129" s="3"/>
    </row>
    <row r="130" spans="1:7">
      <c r="G130" s="3"/>
    </row>
    <row r="131" spans="1:7">
      <c r="G131" s="3"/>
    </row>
    <row r="132" spans="1:7">
      <c r="G132" s="3"/>
    </row>
    <row r="133" spans="1:7">
      <c r="A133" s="156"/>
      <c r="B133" s="156"/>
      <c r="C133" s="158"/>
      <c r="G133" s="3"/>
    </row>
    <row r="134" spans="1:7">
      <c r="G134" s="3"/>
    </row>
    <row r="135" spans="1:7">
      <c r="B135" s="1" t="s">
        <v>219</v>
      </c>
      <c r="G135" s="3"/>
    </row>
    <row r="136" spans="1:7">
      <c r="B136" s="74" t="s">
        <v>209</v>
      </c>
      <c r="C136" s="74" t="s">
        <v>210</v>
      </c>
    </row>
    <row r="137" spans="1:7">
      <c r="B137" s="75" t="s">
        <v>65</v>
      </c>
      <c r="C137" s="76" t="s">
        <v>211</v>
      </c>
    </row>
    <row r="138" spans="1:7">
      <c r="B138" s="75" t="s">
        <v>106</v>
      </c>
      <c r="C138" s="76" t="s">
        <v>204</v>
      </c>
    </row>
    <row r="139" spans="1:7">
      <c r="B139" s="75" t="s">
        <v>107</v>
      </c>
      <c r="C139" s="76"/>
    </row>
    <row r="140" spans="1:7">
      <c r="B140" s="75" t="s">
        <v>212</v>
      </c>
      <c r="C140" s="157" t="str">
        <f>SYSDATATT!L16</f>
        <v/>
      </c>
    </row>
    <row r="141" spans="1:7">
      <c r="B141" s="75" t="s">
        <v>213</v>
      </c>
      <c r="C141" s="76" t="s">
        <v>214</v>
      </c>
    </row>
    <row r="142" spans="1:7">
      <c r="B142" s="75" t="s">
        <v>215</v>
      </c>
      <c r="C142" s="76"/>
    </row>
    <row r="143" spans="1:7">
      <c r="B143" s="75" t="s">
        <v>216</v>
      </c>
      <c r="C143" s="76"/>
    </row>
    <row r="144" spans="1:7">
      <c r="B144" s="75" t="s">
        <v>217</v>
      </c>
      <c r="C144" s="76"/>
    </row>
    <row r="145" spans="2:3" ht="15" thickBot="1">
      <c r="B145" s="73"/>
      <c r="C145" s="74"/>
    </row>
    <row r="146" spans="2:3" ht="15" thickBot="1">
      <c r="B146" s="77" t="s">
        <v>218</v>
      </c>
      <c r="C146" s="78" t="str">
        <f>C137&amp;CHAR(10)&amp;C138&amp;CHAR(10)&amp;C139&amp;CHAR(10)&amp;C140&amp;CHAR(10)&amp;C141&amp;CHAR(10)&amp;C142&amp;CHAR(10)&amp;C143&amp;CHAR(10)&amp;C144</f>
        <v xml:space="preserve">承認者印変更
receipt
%BOOKPATH%\..\印鑑\
</v>
      </c>
    </row>
  </sheetData>
  <phoneticPr fontId="5"/>
  <pageMargins left="0.75" right="0.75" top="1" bottom="1" header="0.51200000000000001" footer="0.5120000000000000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0</xdr:col>
                    <xdr:colOff>9525</xdr:colOff>
                    <xdr:row>1</xdr:row>
                    <xdr:rowOff>0</xdr:rowOff>
                  </from>
                  <to>
                    <xdr:col>2</xdr:col>
                    <xdr:colOff>0</xdr:colOff>
                    <xdr:row>2</xdr:row>
                    <xdr:rowOff>0</xdr:rowOff>
                  </to>
                </anchor>
              </controlPr>
            </control>
          </mc:Choice>
        </mc:AlternateContent>
        <mc:AlternateContent xmlns:mc="http://schemas.openxmlformats.org/markup-compatibility/2006">
          <mc:Choice Requires="x14">
            <control shapeId="2050" r:id="rId5" name="Button 2">
              <controlPr defaultSize="0" print="0" autoFill="0" autoPict="0">
                <anchor moveWithCells="1" sizeWithCells="1">
                  <from>
                    <xdr:col>2</xdr:col>
                    <xdr:colOff>0</xdr:colOff>
                    <xdr:row>1</xdr:row>
                    <xdr:rowOff>0</xdr:rowOff>
                  </from>
                  <to>
                    <xdr:col>4</xdr:col>
                    <xdr:colOff>0</xdr:colOff>
                    <xdr:row>2</xdr:row>
                    <xdr:rowOff>0</xdr:rowOff>
                  </to>
                </anchor>
              </controlPr>
            </control>
          </mc:Choice>
        </mc:AlternateContent>
        <mc:AlternateContent xmlns:mc="http://schemas.openxmlformats.org/markup-compatibility/2006">
          <mc:Choice Requires="x14">
            <control shapeId="2055" r:id="rId6" name="Button 7">
              <controlPr defaultSize="0" print="0" autoFill="0" autoPict="0">
                <anchor moveWithCells="1" sizeWithCells="1">
                  <from>
                    <xdr:col>2</xdr:col>
                    <xdr:colOff>981075</xdr:colOff>
                    <xdr:row>2</xdr:row>
                    <xdr:rowOff>9525</xdr:rowOff>
                  </from>
                  <to>
                    <xdr:col>4</xdr:col>
                    <xdr:colOff>0</xdr:colOff>
                    <xdr:row>3</xdr:row>
                    <xdr:rowOff>9525</xdr:rowOff>
                  </to>
                </anchor>
              </controlPr>
            </control>
          </mc:Choice>
        </mc:AlternateContent>
        <mc:AlternateContent xmlns:mc="http://schemas.openxmlformats.org/markup-compatibility/2006">
          <mc:Choice Requires="x14">
            <control shapeId="2060" r:id="rId7" name="Button 12">
              <controlPr defaultSize="0" autoFill="0" autoPict="0" macro="[2]!BtObjVisible">
                <anchor moveWithCells="1" sizeWithCells="1">
                  <from>
                    <xdr:col>1</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2061" r:id="rId8" name="Button 13">
              <controlPr defaultSize="0" autoFill="0" autoPict="0" macro="[2]!BtObjVisible">
                <anchor moveWithCells="1" sizeWithCells="1">
                  <from>
                    <xdr:col>1</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2063" r:id="rId9" name="Button 15">
              <controlPr defaultSize="0" autoFill="0" autoPict="0" macro="[2]!BtPicture">
                <anchor moveWithCells="1" sizeWithCells="1">
                  <from>
                    <xdr:col>1</xdr:col>
                    <xdr:colOff>0</xdr:colOff>
                    <xdr:row>146</xdr:row>
                    <xdr:rowOff>0</xdr:rowOff>
                  </from>
                  <to>
                    <xdr:col>2</xdr:col>
                    <xdr:colOff>1781175</xdr:colOff>
                    <xdr:row>147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33"/>
  <sheetViews>
    <sheetView topLeftCell="A10" zoomScale="93" zoomScaleNormal="93" workbookViewId="0">
      <selection activeCell="E25" sqref="E25"/>
    </sheetView>
  </sheetViews>
  <sheetFormatPr defaultColWidth="0" defaultRowHeight="17.25" thickTop="1" thickBottom="1"/>
  <cols>
    <col min="1" max="1" width="1" style="47" customWidth="1"/>
    <col min="2" max="2" width="5.125" style="47" customWidth="1"/>
    <col min="3" max="3" width="12.75" style="47" customWidth="1"/>
    <col min="4" max="4" width="16.75" style="47" customWidth="1"/>
    <col min="5" max="5" width="5.125" style="47" customWidth="1"/>
    <col min="6" max="6" width="12.75" style="47" customWidth="1"/>
    <col min="7" max="7" width="16.75" style="47" customWidth="1"/>
    <col min="8" max="8" width="5.125" style="47" customWidth="1"/>
    <col min="9" max="9" width="12.75" style="47" customWidth="1"/>
    <col min="10" max="10" width="16.75" style="47" customWidth="1"/>
    <col min="11" max="11" width="5.125" style="47" customWidth="1"/>
    <col min="12" max="12" width="1.375" style="41" customWidth="1"/>
    <col min="13" max="13" width="2.375" style="42" customWidth="1"/>
    <col min="14" max="16384" width="8" style="43" hidden="1"/>
  </cols>
  <sheetData>
    <row r="1" spans="2:13" ht="20.25" customHeight="1" thickTop="1" thickBot="1">
      <c r="B1" s="40"/>
      <c r="C1" s="40"/>
      <c r="D1" s="40"/>
      <c r="E1" s="40"/>
      <c r="F1" s="40"/>
      <c r="G1" s="40"/>
      <c r="H1" s="40"/>
      <c r="I1" s="40"/>
      <c r="J1" s="40"/>
      <c r="K1" s="40"/>
    </row>
    <row r="2" spans="2:13" ht="20.25" customHeight="1" thickTop="1" thickBot="1">
      <c r="B2" s="232" t="s">
        <v>15</v>
      </c>
      <c r="C2" s="232"/>
      <c r="D2" s="232"/>
      <c r="E2" s="44" t="s">
        <v>16</v>
      </c>
      <c r="F2" s="45"/>
      <c r="G2" s="45"/>
      <c r="H2" s="45"/>
      <c r="I2" s="45"/>
      <c r="J2" s="45"/>
      <c r="K2" s="45"/>
    </row>
    <row r="3" spans="2:13" ht="15.75" customHeight="1" thickTop="1" thickBot="1">
      <c r="B3" s="233" t="s">
        <v>17</v>
      </c>
      <c r="C3" s="233"/>
      <c r="D3" s="234"/>
      <c r="E3" s="234"/>
      <c r="F3" s="234"/>
      <c r="G3" s="234"/>
      <c r="H3" s="234"/>
      <c r="I3" s="234"/>
      <c r="J3" s="234"/>
      <c r="K3" s="234"/>
    </row>
    <row r="4" spans="2:13" thickTop="1" thickBot="1">
      <c r="B4" s="46" t="s">
        <v>18</v>
      </c>
      <c r="M4" s="48" t="s">
        <v>19</v>
      </c>
    </row>
    <row r="5" spans="2:13" thickTop="1" thickBot="1">
      <c r="B5" s="235"/>
      <c r="C5" s="236"/>
      <c r="D5" s="236"/>
      <c r="E5" s="236"/>
      <c r="F5" s="237"/>
      <c r="G5" s="244" t="s">
        <v>20</v>
      </c>
      <c r="H5" s="247"/>
      <c r="I5" s="247"/>
      <c r="J5" s="247"/>
      <c r="K5" s="247"/>
      <c r="M5" s="48" t="s">
        <v>2</v>
      </c>
    </row>
    <row r="6" spans="2:13" thickTop="1" thickBot="1">
      <c r="B6" s="238"/>
      <c r="C6" s="239"/>
      <c r="D6" s="239"/>
      <c r="E6" s="239"/>
      <c r="F6" s="240"/>
      <c r="G6" s="245"/>
      <c r="H6" s="248"/>
      <c r="I6" s="248"/>
      <c r="J6" s="248"/>
      <c r="K6" s="248"/>
      <c r="M6" s="48" t="s">
        <v>3</v>
      </c>
    </row>
    <row r="7" spans="2:13" thickTop="1" thickBot="1">
      <c r="B7" s="238"/>
      <c r="C7" s="239"/>
      <c r="D7" s="239"/>
      <c r="E7" s="239"/>
      <c r="F7" s="240"/>
      <c r="G7" s="245"/>
      <c r="H7" s="248"/>
      <c r="I7" s="248"/>
      <c r="J7" s="248"/>
      <c r="K7" s="248"/>
      <c r="M7" s="48" t="s">
        <v>4</v>
      </c>
    </row>
    <row r="8" spans="2:13" thickTop="1" thickBot="1">
      <c r="B8" s="238"/>
      <c r="C8" s="239"/>
      <c r="D8" s="239"/>
      <c r="E8" s="239"/>
      <c r="F8" s="240"/>
      <c r="G8" s="245"/>
      <c r="H8" s="248"/>
      <c r="I8" s="248"/>
      <c r="J8" s="248"/>
      <c r="K8" s="248"/>
      <c r="M8" s="48" t="s">
        <v>5</v>
      </c>
    </row>
    <row r="9" spans="2:13" thickTop="1" thickBot="1">
      <c r="B9" s="238"/>
      <c r="C9" s="239"/>
      <c r="D9" s="239"/>
      <c r="E9" s="239"/>
      <c r="F9" s="240"/>
      <c r="G9" s="245"/>
      <c r="H9" s="248"/>
      <c r="I9" s="248"/>
      <c r="J9" s="248"/>
      <c r="K9" s="248"/>
      <c r="M9" s="48" t="s">
        <v>6</v>
      </c>
    </row>
    <row r="10" spans="2:13" thickTop="1" thickBot="1">
      <c r="B10" s="238"/>
      <c r="C10" s="239"/>
      <c r="D10" s="239"/>
      <c r="E10" s="239"/>
      <c r="F10" s="240"/>
      <c r="G10" s="245"/>
      <c r="H10" s="248"/>
      <c r="I10" s="248"/>
      <c r="J10" s="248"/>
      <c r="K10" s="248"/>
      <c r="M10" s="48" t="s">
        <v>21</v>
      </c>
    </row>
    <row r="11" spans="2:13" thickTop="1" thickBot="1">
      <c r="B11" s="238"/>
      <c r="C11" s="239"/>
      <c r="D11" s="239"/>
      <c r="E11" s="239"/>
      <c r="F11" s="240"/>
      <c r="G11" s="246"/>
      <c r="H11" s="248"/>
      <c r="I11" s="248"/>
      <c r="J11" s="248"/>
      <c r="K11" s="248"/>
      <c r="M11" s="48" t="s">
        <v>22</v>
      </c>
    </row>
    <row r="12" spans="2:13" thickTop="1" thickBot="1">
      <c r="B12" s="241"/>
      <c r="C12" s="242"/>
      <c r="D12" s="242"/>
      <c r="E12" s="242"/>
      <c r="F12" s="243"/>
      <c r="G12" s="49" t="str">
        <f>ADDRESS(ROW(),COLUMN(),4,TRUE,$E$2)</f>
        <v>Pｼｰﾄ1!G12</v>
      </c>
      <c r="H12" s="249"/>
      <c r="I12" s="249"/>
      <c r="J12" s="249"/>
      <c r="K12" s="249"/>
      <c r="M12" s="48" t="s">
        <v>9</v>
      </c>
    </row>
    <row r="13" spans="2:13" thickTop="1" thickBot="1">
      <c r="B13" s="50" t="s">
        <v>23</v>
      </c>
      <c r="C13" s="50"/>
      <c r="D13" s="50"/>
      <c r="E13" s="50"/>
      <c r="F13" s="50"/>
      <c r="G13" s="50"/>
      <c r="H13" s="50"/>
      <c r="I13" s="50"/>
      <c r="J13" s="50"/>
      <c r="K13" s="50"/>
      <c r="M13" s="48" t="s">
        <v>10</v>
      </c>
    </row>
    <row r="14" spans="2:13" thickTop="1" thickBot="1">
      <c r="B14" s="51"/>
      <c r="C14" s="51"/>
      <c r="D14" s="51"/>
      <c r="E14" s="51"/>
      <c r="F14" s="51"/>
      <c r="G14" s="51"/>
      <c r="H14" s="52"/>
      <c r="I14" s="52"/>
      <c r="J14" s="52"/>
      <c r="K14" s="52"/>
      <c r="M14" s="48" t="s">
        <v>24</v>
      </c>
    </row>
    <row r="15" spans="2:13" thickTop="1" thickBot="1">
      <c r="B15" s="51" t="s">
        <v>25</v>
      </c>
      <c r="C15" s="51"/>
      <c r="D15" s="51"/>
      <c r="E15" s="51"/>
      <c r="F15" s="51"/>
      <c r="G15" s="51"/>
      <c r="I15" s="52"/>
      <c r="J15" s="52"/>
      <c r="K15" s="52"/>
      <c r="M15" s="48" t="s">
        <v>26</v>
      </c>
    </row>
    <row r="16" spans="2:13" thickTop="1" thickBot="1">
      <c r="B16" s="51"/>
      <c r="C16" s="51"/>
      <c r="D16" s="51"/>
      <c r="E16" s="51"/>
      <c r="F16" s="51"/>
      <c r="G16" s="51"/>
      <c r="H16" s="52"/>
      <c r="I16" s="52"/>
      <c r="J16" s="52"/>
      <c r="K16" s="52"/>
      <c r="M16" s="48" t="s">
        <v>27</v>
      </c>
    </row>
    <row r="17" spans="2:13" thickTop="1" thickBot="1">
      <c r="B17" s="51"/>
      <c r="C17" s="51"/>
      <c r="D17" s="51"/>
      <c r="E17" s="51"/>
      <c r="F17" s="51"/>
      <c r="G17" s="51"/>
      <c r="H17" s="52" t="s">
        <v>28</v>
      </c>
      <c r="I17" s="52"/>
      <c r="J17" s="52"/>
      <c r="K17" s="52"/>
      <c r="M17" s="48" t="s">
        <v>29</v>
      </c>
    </row>
    <row r="18" spans="2:13" thickTop="1" thickBot="1">
      <c r="B18" s="53" t="s">
        <v>30</v>
      </c>
      <c r="D18" s="51"/>
      <c r="E18" s="51"/>
      <c r="F18" s="54" t="s">
        <v>31</v>
      </c>
      <c r="G18" s="51"/>
      <c r="H18" s="53" t="s">
        <v>30</v>
      </c>
      <c r="J18" s="51"/>
      <c r="K18" s="51"/>
      <c r="M18" s="48" t="s">
        <v>32</v>
      </c>
    </row>
    <row r="19" spans="2:13" thickTop="1" thickBot="1">
      <c r="B19" s="55"/>
      <c r="C19" s="54" t="s">
        <v>33</v>
      </c>
      <c r="D19" s="55"/>
      <c r="E19" s="55"/>
      <c r="F19" s="55"/>
      <c r="G19" s="55"/>
      <c r="H19" s="55"/>
      <c r="I19" s="54" t="s">
        <v>33</v>
      </c>
      <c r="J19" s="55"/>
      <c r="K19" s="55"/>
      <c r="M19" s="48" t="s">
        <v>34</v>
      </c>
    </row>
    <row r="20" spans="2:13" thickTop="1" thickBot="1">
      <c r="C20" s="56"/>
      <c r="M20" s="48" t="s">
        <v>35</v>
      </c>
    </row>
    <row r="21" spans="2:13" thickTop="1" thickBot="1">
      <c r="C21" s="56"/>
      <c r="E21" s="47" t="s">
        <v>64</v>
      </c>
      <c r="M21" s="48" t="s">
        <v>36</v>
      </c>
    </row>
    <row r="22" spans="2:13" thickTop="1" thickBot="1">
      <c r="C22" s="56"/>
      <c r="E22" s="71" t="e">
        <f>ROWS(DATA)-1</f>
        <v>#NAME?</v>
      </c>
      <c r="M22" s="48" t="s">
        <v>37</v>
      </c>
    </row>
    <row r="23" spans="2:13" thickTop="1" thickBot="1">
      <c r="C23" s="56"/>
      <c r="M23" s="48" t="s">
        <v>38</v>
      </c>
    </row>
    <row r="24" spans="2:13" thickTop="1" thickBot="1">
      <c r="C24" s="56"/>
      <c r="E24" s="47" t="s">
        <v>63</v>
      </c>
    </row>
    <row r="25" spans="2:13" thickTop="1" thickBot="1">
      <c r="C25" s="56"/>
      <c r="E25" s="71">
        <v>3</v>
      </c>
      <c r="M25" s="48"/>
    </row>
    <row r="26" spans="2:13" thickTop="1" thickBot="1">
      <c r="C26" s="56"/>
    </row>
    <row r="27" spans="2:13" thickTop="1" thickBot="1">
      <c r="C27" s="56"/>
    </row>
    <row r="28" spans="2:13" thickTop="1" thickBot="1">
      <c r="C28" s="56"/>
    </row>
    <row r="29" spans="2:13" thickTop="1" thickBot="1">
      <c r="C29" s="57"/>
    </row>
    <row r="30" spans="2:13" thickTop="1" thickBot="1">
      <c r="C30" s="57"/>
    </row>
    <row r="31" spans="2:13" thickTop="1" thickBot="1">
      <c r="C31" s="57"/>
    </row>
    <row r="32" spans="2:13" thickTop="1" thickBot="1">
      <c r="C32" s="57"/>
    </row>
    <row r="33" spans="3:3" thickTop="1" thickBot="1">
      <c r="C33" s="57"/>
    </row>
  </sheetData>
  <mergeCells count="6">
    <mergeCell ref="B2:D2"/>
    <mergeCell ref="B3:C3"/>
    <mergeCell ref="D3:K3"/>
    <mergeCell ref="B5:F12"/>
    <mergeCell ref="G5:G11"/>
    <mergeCell ref="H5:K12"/>
  </mergeCells>
  <phoneticPr fontId="5"/>
  <pageMargins left="0.39" right="0.32" top="1" bottom="1" header="0.51200000000000001" footer="0.51200000000000001"/>
  <pageSetup paperSize="9" scale="8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8</vt:i4>
      </vt:variant>
      <vt:variant>
        <vt:lpstr>ダイアログ</vt:lpstr>
      </vt:variant>
      <vt:variant>
        <vt:i4>1</vt:i4>
      </vt:variant>
      <vt:variant>
        <vt:lpstr>名前付き一覧</vt:lpstr>
      </vt:variant>
      <vt:variant>
        <vt:i4>4</vt:i4>
      </vt:variant>
    </vt:vector>
  </HeadingPairs>
  <TitlesOfParts>
    <vt:vector size="13" baseType="lpstr">
      <vt:lpstr>BOOK基礎DATA</vt:lpstr>
      <vt:lpstr>使い方</vt:lpstr>
      <vt:lpstr>SYSDATATT</vt:lpstr>
      <vt:lpstr>receipt見本</vt:lpstr>
      <vt:lpstr>Documents1</vt:lpstr>
      <vt:lpstr>receipt</vt:lpstr>
      <vt:lpstr>Pｼｰﾄreceipt</vt:lpstr>
      <vt:lpstr>Pｼｰﾄ1</vt:lpstr>
      <vt:lpstr>VERDIALOG</vt:lpstr>
      <vt:lpstr>Documents1!Print_Area</vt:lpstr>
      <vt:lpstr>receipt!Print_Area</vt:lpstr>
      <vt:lpstr>receipt見本!Print_Area</vt:lpstr>
      <vt:lpstr>SYSDATA10</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dc:creator>
  <cp:lastModifiedBy>StiLL</cp:lastModifiedBy>
  <cp:lastPrinted>2019-08-27T02:26:59Z</cp:lastPrinted>
  <dcterms:created xsi:type="dcterms:W3CDTF">2019-07-21T23:32:38Z</dcterms:created>
  <dcterms:modified xsi:type="dcterms:W3CDTF">2019-10-09T23:46:08Z</dcterms:modified>
</cp:coreProperties>
</file>